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Sheet1" sheetId="14" r:id="rId1"/>
    <sheet name="VLOOKUP" sheetId="1" r:id="rId2"/>
    <sheet name="Trim1" sheetId="2" r:id="rId3"/>
    <sheet name="HLOOKUP" sheetId="4" r:id="rId4"/>
    <sheet name="Index Match" sheetId="9" r:id="rId5"/>
    <sheet name="RangeLookup" sheetId="6" r:id="rId6"/>
    <sheet name="Lookup Table" sheetId="8" r:id="rId7"/>
    <sheet name="Bonus Plan" sheetId="10" r:id="rId8"/>
    <sheet name="Plan 2" sheetId="11" r:id="rId9"/>
    <sheet name="SUMIF" sheetId="12" r:id="rId10"/>
    <sheet name="SUMIFS" sheetId="13" r:id="rId11"/>
  </sheets>
  <definedNames>
    <definedName name="_xlnm._FilterDatabase" localSheetId="7" hidden="1">'Bonus Plan'!$A$1:$J$564</definedName>
    <definedName name="_xlnm._FilterDatabase" localSheetId="8" hidden="1">'Plan 2'!$A$1:$L$564</definedName>
    <definedName name="_xlnm._FilterDatabase" localSheetId="9" hidden="1">SUMIF!$A$1:$C$564</definedName>
    <definedName name="_xlnm._FilterDatabase" localSheetId="10" hidden="1">SUMIFS!$A$1:$D$564</definedName>
    <definedName name="_xlnm.Extract" localSheetId="7">'Bonus Plan'!#REF!</definedName>
    <definedName name="_xlnm.Extract" localSheetId="8">'Plan 2'!#REF!</definedName>
    <definedName name="_xlnm.Extract" localSheetId="9">SUMIF!#REF!</definedName>
    <definedName name="_xlnm.Extract" localSheetId="10">SUMIFS!#REF!</definedName>
    <definedName name="MyData">#REF!</definedName>
    <definedName name="ProductTable">'Lookup Table'!$A$2:$B$30</definedName>
  </definedNames>
  <calcPr calcId="114210"/>
</workbook>
</file>

<file path=xl/calcChain.xml><?xml version="1.0" encoding="utf-8"?>
<calcChain xmlns="http://schemas.openxmlformats.org/spreadsheetml/2006/main">
  <c r="H12" i="13"/>
  <c r="G12"/>
  <c r="F12"/>
  <c r="H11"/>
  <c r="G11"/>
  <c r="F11"/>
  <c r="H10"/>
  <c r="G10"/>
  <c r="F10"/>
  <c r="H5"/>
  <c r="G5"/>
  <c r="F5"/>
  <c r="H4"/>
  <c r="G4"/>
  <c r="F4"/>
  <c r="H3"/>
  <c r="G3"/>
  <c r="F3"/>
  <c r="E5" i="12"/>
  <c r="E4"/>
  <c r="E3"/>
  <c r="J14" i="11"/>
  <c r="H14"/>
  <c r="I14"/>
  <c r="J13"/>
  <c r="H13"/>
  <c r="I13"/>
  <c r="J12"/>
  <c r="H12"/>
  <c r="I12"/>
  <c r="J11"/>
  <c r="H11"/>
  <c r="I11"/>
  <c r="J10"/>
  <c r="H10"/>
  <c r="I10"/>
  <c r="K10"/>
  <c r="H9"/>
  <c r="I9"/>
  <c r="J8"/>
  <c r="H8"/>
  <c r="I8"/>
  <c r="K8"/>
  <c r="H7"/>
  <c r="I7"/>
  <c r="J6"/>
  <c r="H6"/>
  <c r="I6"/>
  <c r="K6"/>
  <c r="J5"/>
  <c r="H5"/>
  <c r="I5"/>
  <c r="J4"/>
  <c r="I4"/>
  <c r="K4"/>
  <c r="H4"/>
  <c r="J3"/>
  <c r="H3"/>
  <c r="I3"/>
  <c r="I2"/>
  <c r="K2"/>
  <c r="H2"/>
  <c r="J24" i="10"/>
  <c r="H24"/>
  <c r="I24"/>
  <c r="J23"/>
  <c r="H23"/>
  <c r="I23"/>
  <c r="J22"/>
  <c r="H22"/>
  <c r="I22"/>
  <c r="J21"/>
  <c r="I21"/>
  <c r="H21"/>
  <c r="J20"/>
  <c r="H20"/>
  <c r="I20"/>
  <c r="J19"/>
  <c r="H19"/>
  <c r="I19"/>
  <c r="J18"/>
  <c r="H18"/>
  <c r="I18"/>
  <c r="J17"/>
  <c r="I17"/>
  <c r="H17"/>
  <c r="J16"/>
  <c r="H16"/>
  <c r="I16"/>
  <c r="J15"/>
  <c r="H15"/>
  <c r="I15"/>
  <c r="J14"/>
  <c r="H14"/>
  <c r="I14"/>
  <c r="J13"/>
  <c r="I13"/>
  <c r="H13"/>
  <c r="J12"/>
  <c r="H12"/>
  <c r="I12"/>
  <c r="J11"/>
  <c r="H11"/>
  <c r="I11"/>
  <c r="J10"/>
  <c r="H10"/>
  <c r="I10"/>
  <c r="J9"/>
  <c r="I9"/>
  <c r="H9"/>
  <c r="J8"/>
  <c r="H8"/>
  <c r="I8"/>
  <c r="J7"/>
  <c r="H7"/>
  <c r="I7"/>
  <c r="J6"/>
  <c r="H6"/>
  <c r="I6"/>
  <c r="J5"/>
  <c r="I5"/>
  <c r="H5"/>
  <c r="J4"/>
  <c r="H4"/>
  <c r="I4"/>
  <c r="J3"/>
  <c r="H3"/>
  <c r="I3"/>
  <c r="J2"/>
  <c r="H2"/>
  <c r="I2"/>
  <c r="D4" i="4"/>
  <c r="D5"/>
  <c r="D6"/>
  <c r="D7"/>
  <c r="D8"/>
  <c r="D9"/>
  <c r="D10"/>
  <c r="D11"/>
  <c r="D12"/>
  <c r="D13"/>
  <c r="D14"/>
  <c r="D15"/>
  <c r="D16"/>
  <c r="D3"/>
  <c r="D15" i="9"/>
  <c r="D14"/>
  <c r="D13"/>
  <c r="D12"/>
  <c r="D11"/>
  <c r="D10"/>
  <c r="D9"/>
  <c r="D8"/>
  <c r="D7"/>
  <c r="D6"/>
  <c r="D5"/>
  <c r="D4"/>
  <c r="D3"/>
  <c r="D3" i="1"/>
  <c r="D5"/>
  <c r="D12"/>
  <c r="D17"/>
  <c r="D14"/>
  <c r="D15"/>
  <c r="D16"/>
  <c r="D20"/>
  <c r="D9"/>
  <c r="D6"/>
  <c r="D11"/>
  <c r="D19"/>
  <c r="D2"/>
  <c r="D4"/>
  <c r="D10"/>
  <c r="D13"/>
  <c r="D18"/>
  <c r="D22"/>
  <c r="D7"/>
  <c r="D21"/>
  <c r="D8"/>
  <c r="D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L5" i="11"/>
  <c r="K5"/>
  <c r="L3"/>
  <c r="K3"/>
  <c r="L7"/>
  <c r="J7"/>
  <c r="K7"/>
  <c r="L9"/>
  <c r="J9"/>
  <c r="K9"/>
  <c r="J2"/>
  <c r="L2"/>
  <c r="L4"/>
  <c r="L6"/>
  <c r="L8"/>
  <c r="L10"/>
  <c r="K11"/>
  <c r="L11"/>
  <c r="L12"/>
  <c r="K12"/>
  <c r="K13"/>
  <c r="L13"/>
  <c r="L14"/>
  <c r="K14"/>
</calcChain>
</file>

<file path=xl/sharedStrings.xml><?xml version="1.0" encoding="utf-8"?>
<sst xmlns="http://schemas.openxmlformats.org/spreadsheetml/2006/main" count="568" uniqueCount="149">
  <si>
    <t>Item</t>
  </si>
  <si>
    <t>Date</t>
  </si>
  <si>
    <t>Qty</t>
  </si>
  <si>
    <t>Description</t>
  </si>
  <si>
    <t>W25-6</t>
  </si>
  <si>
    <t>SKU</t>
  </si>
  <si>
    <t>CR 50-4</t>
  </si>
  <si>
    <t>BG33-3</t>
  </si>
  <si>
    <t xml:space="preserve">14K Gold Bangle Bracelet with Vine Design </t>
  </si>
  <si>
    <t>CR50-3</t>
  </si>
  <si>
    <t xml:space="preserve">14K Gold Cross with Onyx </t>
  </si>
  <si>
    <t>BR26-3</t>
  </si>
  <si>
    <t>RG75-3</t>
  </si>
  <si>
    <t xml:space="preserve">14K Gold RAY OF LIGHT Onyx Men's Ring (Men's Rings) </t>
  </si>
  <si>
    <t>CR50-6</t>
  </si>
  <si>
    <t>RG78-25</t>
  </si>
  <si>
    <t xml:space="preserve">14K Gold Ballerina Ring w/ Blue &amp; White CZs (Women's Rings, CZ Rings) </t>
  </si>
  <si>
    <t>ER46-14</t>
  </si>
  <si>
    <t xml:space="preserve">18K Italian Gold Women's Watch </t>
  </si>
  <si>
    <t xml:space="preserve">18K Italian Gold Men's Bracelet </t>
  </si>
  <si>
    <t>BR15-3</t>
  </si>
  <si>
    <t xml:space="preserve">14K Gold Onyx Men's Bracelet </t>
  </si>
  <si>
    <t>Cross50-5</t>
  </si>
  <si>
    <t>BG33-8</t>
  </si>
  <si>
    <t xml:space="preserve">14K Gold Bangle Bracelet with Star Design </t>
  </si>
  <si>
    <t>CR50-2</t>
  </si>
  <si>
    <t>BG33-17</t>
  </si>
  <si>
    <t xml:space="preserve">14K Gold Onyx Cross </t>
  </si>
  <si>
    <t>ER41-4</t>
  </si>
  <si>
    <t>CR50-1</t>
  </si>
  <si>
    <t xml:space="preserve">14K Gold Onyx Cross with White Cubic Zirconia Stones </t>
  </si>
  <si>
    <t xml:space="preserve">14K Gold Swiss Cut Earrings </t>
  </si>
  <si>
    <t xml:space="preserve">14K Gold Fish Hoop Earrings </t>
  </si>
  <si>
    <t>ER46-7</t>
  </si>
  <si>
    <t xml:space="preserve">14K Gold Hollow Earrings </t>
  </si>
  <si>
    <t>ER46-22</t>
  </si>
  <si>
    <t xml:space="preserve">14K Gold Hoop Earrings </t>
  </si>
  <si>
    <t>ER46-28</t>
  </si>
  <si>
    <t xml:space="preserve">14K Gold Earrings </t>
  </si>
  <si>
    <t>ER46-29</t>
  </si>
  <si>
    <t>ER 46-33</t>
  </si>
  <si>
    <t>ER49-20</t>
  </si>
  <si>
    <t xml:space="preserve">14K Gold Hoop/Tube Earrings </t>
  </si>
  <si>
    <t>ER49-21</t>
  </si>
  <si>
    <t>ER49-22</t>
  </si>
  <si>
    <t xml:space="preserve">14K Gold Tube/Hoop Earrings </t>
  </si>
  <si>
    <t>ER80-63</t>
  </si>
  <si>
    <t xml:space="preserve">14K Gold Ruby Colored Cubic Zirconia Earrings </t>
  </si>
  <si>
    <t>ER89-47</t>
  </si>
  <si>
    <t xml:space="preserve">14K Gold Two-Tone Rose Earrings </t>
  </si>
  <si>
    <t>P411A</t>
  </si>
  <si>
    <t xml:space="preserve">14K Gold Lion Pendant </t>
  </si>
  <si>
    <t>P330</t>
  </si>
  <si>
    <t xml:space="preserve">14K Gold Eagle Pendant </t>
  </si>
  <si>
    <t>BG33-9</t>
  </si>
  <si>
    <t xml:space="preserve">BG33-8  </t>
  </si>
  <si>
    <t xml:space="preserve">Cross50-5  </t>
  </si>
  <si>
    <t xml:space="preserve">RG78-25  </t>
  </si>
  <si>
    <t xml:space="preserve">ER46-7  </t>
  </si>
  <si>
    <t xml:space="preserve">RG75-3  </t>
  </si>
  <si>
    <t xml:space="preserve">W25-6  </t>
  </si>
  <si>
    <t xml:space="preserve">CR50-6  </t>
  </si>
  <si>
    <t xml:space="preserve">ER41-4  </t>
  </si>
  <si>
    <t xml:space="preserve">CR50-1  </t>
  </si>
  <si>
    <t xml:space="preserve">CR50-3  </t>
  </si>
  <si>
    <t xml:space="preserve">BG33-3  </t>
  </si>
  <si>
    <t xml:space="preserve">BR26-3  </t>
  </si>
  <si>
    <t xml:space="preserve">BG33-9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</si>
  <si>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</si>
  <si>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</si>
  <si>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</si>
  <si>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</si>
  <si>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</si>
  <si>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</si>
  <si>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</si>
  <si>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</si>
  <si>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</si>
  <si>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</si>
  <si>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</si>
  <si>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</si>
  <si>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</t>
  </si>
  <si>
    <t>Bonus Rates</t>
  </si>
  <si>
    <t>Month</t>
  </si>
  <si>
    <t>Sales</t>
  </si>
  <si>
    <t>Bonus</t>
  </si>
  <si>
    <t>Invoice</t>
  </si>
  <si>
    <t>Rep</t>
  </si>
  <si>
    <t>Amount</t>
  </si>
  <si>
    <t>Sale</t>
  </si>
  <si>
    <t>Carole</t>
  </si>
  <si>
    <t>Andy</t>
  </si>
  <si>
    <t>Hector</t>
  </si>
  <si>
    <t>Gary</t>
  </si>
  <si>
    <t>Dale</t>
  </si>
  <si>
    <t>Flo</t>
  </si>
  <si>
    <t>Kevin</t>
  </si>
  <si>
    <t>Larry</t>
  </si>
  <si>
    <t>Jill</t>
  </si>
  <si>
    <t>Ed</t>
  </si>
  <si>
    <t>Some New Item</t>
  </si>
  <si>
    <t>New Item</t>
  </si>
  <si>
    <t>Region</t>
  </si>
  <si>
    <t>Product</t>
  </si>
  <si>
    <t>Customer</t>
  </si>
  <si>
    <t>Quantity</t>
  </si>
  <si>
    <t>Revenue</t>
  </si>
  <si>
    <t>COGS</t>
  </si>
  <si>
    <t>Profit</t>
  </si>
  <si>
    <t>GP%</t>
  </si>
  <si>
    <t>East</t>
  </si>
  <si>
    <t>XYZ</t>
  </si>
  <si>
    <t>Exclusive Shovel Traders</t>
  </si>
  <si>
    <t>Central</t>
  </si>
  <si>
    <t>DEF</t>
  </si>
  <si>
    <t>Bright Hairpin Company</t>
  </si>
  <si>
    <t>Cool Jewelry Corporation</t>
  </si>
  <si>
    <t>Tasty Kettle Inc.</t>
  </si>
  <si>
    <t>ABC</t>
  </si>
  <si>
    <t>Remarkable Meter Corporation</t>
  </si>
  <si>
    <t>Pay a 2% bonus for sales &gt; 20000</t>
  </si>
  <si>
    <t>Wonderful Jewelry Inc.</t>
  </si>
  <si>
    <t>Safe Flagpole Supply</t>
  </si>
  <si>
    <t>Reliable Tripod Company</t>
  </si>
  <si>
    <t>Matchless Vise Inc.</t>
  </si>
  <si>
    <t>Appealing Calculator Corporation</t>
  </si>
  <si>
    <t>West</t>
  </si>
  <si>
    <t>Best Vegetable Company</t>
  </si>
  <si>
    <t>Lorem ipsum dolor sit amet, consectetuer adipiscing elit. Aliquam</t>
  </si>
  <si>
    <t>id eros nec libero egestas ullamcorper. Fusce vitae neque quis</t>
  </si>
  <si>
    <t>magna tincidunt varius. Integer suscipit sem eu augue. Sed</t>
  </si>
  <si>
    <t xml:space="preserve">condimentum turpis nec justo. Nunc convallis tincidunt sem. </t>
  </si>
  <si>
    <t>Suspendisse vel justo at sapien lobortis ultrices. Maecenas</t>
  </si>
  <si>
    <t>volutpat urna ut ante. Aenean vehicula ligula at erat. Integer ac</t>
  </si>
  <si>
    <t xml:space="preserve">tellus ut leo pellentesque sagittis. Sed convallis nisi a quam. </t>
  </si>
  <si>
    <t xml:space="preserve">Aenean convallis porttitor arcu. </t>
  </si>
  <si>
    <t>but only if GP% is &gt; 50%</t>
  </si>
  <si>
    <t>=IF(           IF(</t>
  </si>
  <si>
    <t>=IF(AND(</t>
  </si>
  <si>
    <t>No IF statements at all</t>
  </si>
  <si>
    <t>Bob</t>
  </si>
  <si>
    <t>Fred</t>
  </si>
  <si>
    <t>Joey</t>
  </si>
  <si>
    <t>C</t>
  </si>
  <si>
    <t>B</t>
  </si>
  <si>
    <t>Bill Jelen</t>
  </si>
  <si>
    <t>The formulas discussed in the webcast can be found in this file</t>
  </si>
  <si>
    <t>Look for items with the purple background for the first example of a formula.</t>
  </si>
  <si>
    <t>Que Excel Formulas Webcast</t>
  </si>
  <si>
    <t>April 19, 2011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</si>
</sst>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%"/>
    <numFmt numFmtId="165" formatCode="[$-F800]dddd\,\ mmmm\ dd\,\ yyyy"/>
  </numFmts>
  <fonts count="2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0"/>
      <color indexed="23"/>
      <name val="Axe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xe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6" fillId="0" borderId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21" fillId="0" borderId="0" xfId="0" applyFont="1"/>
    <xf numFmtId="14" fontId="0" fillId="0" borderId="0" xfId="0" applyNumberFormat="1"/>
    <xf numFmtId="165" fontId="0" fillId="0" borderId="0" xfId="0" applyNumberFormat="1"/>
    <xf numFmtId="0" fontId="0" fillId="0" borderId="0" xfId="0" quotePrefix="1" applyAlignment="1">
      <alignment horizontal="left"/>
    </xf>
    <xf numFmtId="164" fontId="6" fillId="0" borderId="0" xfId="42" applyNumberFormat="1"/>
    <xf numFmtId="0" fontId="0" fillId="24" borderId="0" xfId="0" applyFill="1"/>
    <xf numFmtId="0" fontId="6" fillId="0" borderId="0" xfId="0" applyFont="1"/>
    <xf numFmtId="0" fontId="22" fillId="0" borderId="0" xfId="0" applyFont="1"/>
    <xf numFmtId="164" fontId="6" fillId="24" borderId="0" xfId="42" applyNumberFormat="1" applyFill="1"/>
    <xf numFmtId="4" fontId="0" fillId="0" borderId="0" xfId="0" applyNumberFormat="1"/>
    <xf numFmtId="0" fontId="21" fillId="0" borderId="0" xfId="39" applyFont="1"/>
    <xf numFmtId="0" fontId="21" fillId="0" borderId="0" xfId="39" applyFont="1" applyAlignment="1">
      <alignment horizontal="right"/>
    </xf>
    <xf numFmtId="0" fontId="21" fillId="0" borderId="0" xfId="39" applyFont="1" applyAlignment="1">
      <alignment horizontal="right" wrapText="1"/>
    </xf>
    <xf numFmtId="0" fontId="21" fillId="0" borderId="0" xfId="39" applyNumberFormat="1" applyFont="1" applyAlignment="1">
      <alignment horizontal="right"/>
    </xf>
    <xf numFmtId="0" fontId="6" fillId="0" borderId="0" xfId="39" applyNumberFormat="1"/>
    <xf numFmtId="10" fontId="6" fillId="0" borderId="0" xfId="39" applyNumberFormat="1"/>
    <xf numFmtId="0" fontId="6" fillId="0" borderId="0" xfId="39"/>
    <xf numFmtId="14" fontId="6" fillId="0" borderId="0" xfId="39" applyNumberFormat="1"/>
    <xf numFmtId="164" fontId="0" fillId="0" borderId="0" xfId="42" applyNumberFormat="1" applyFont="1"/>
    <xf numFmtId="44" fontId="6" fillId="0" borderId="0" xfId="28" applyNumberFormat="1"/>
    <xf numFmtId="44" fontId="6" fillId="0" borderId="0" xfId="28"/>
    <xf numFmtId="0" fontId="6" fillId="0" borderId="0" xfId="39" quotePrefix="1" applyFont="1"/>
    <xf numFmtId="0" fontId="6" fillId="0" borderId="0" xfId="39" applyFont="1"/>
    <xf numFmtId="0" fontId="21" fillId="0" borderId="0" xfId="39" applyNumberFormat="1" applyFont="1" applyAlignment="1">
      <alignment horizontal="left"/>
    </xf>
    <xf numFmtId="0" fontId="6" fillId="0" borderId="0" xfId="39" applyAlignment="1">
      <alignment horizontal="left"/>
    </xf>
    <xf numFmtId="0" fontId="6" fillId="0" borderId="0" xfId="39" applyAlignment="1">
      <alignment horizontal="right"/>
    </xf>
    <xf numFmtId="0" fontId="22" fillId="25" borderId="0" xfId="0" applyFont="1" applyFill="1"/>
    <xf numFmtId="0" fontId="0" fillId="25" borderId="0" xfId="0" applyFill="1"/>
    <xf numFmtId="4" fontId="0" fillId="25" borderId="0" xfId="0" applyNumberFormat="1" applyFill="1"/>
    <xf numFmtId="0" fontId="6" fillId="25" borderId="0" xfId="39" applyFill="1"/>
    <xf numFmtId="44" fontId="6" fillId="25" borderId="0" xfId="28" applyNumberFormat="1" applyFill="1"/>
    <xf numFmtId="44" fontId="6" fillId="25" borderId="0" xfId="28" applyFill="1"/>
    <xf numFmtId="15" fontId="6" fillId="0" borderId="0" xfId="0" quotePrefix="1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te" xfId="40" builtinId="10" customBuiltin="1"/>
    <cellStyle name="Output" xfId="41" builtinId="21" customBuiltin="1"/>
    <cellStyle name="Percent" xfId="42" builtinId="5"/>
    <cellStyle name="Percent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17" sqref="A17"/>
    </sheetView>
  </sheetViews>
  <sheetFormatPr defaultRowHeight="12.75"/>
  <sheetData>
    <row r="1" spans="1:2">
      <c r="A1" s="7" t="s">
        <v>147</v>
      </c>
    </row>
    <row r="2" spans="1:2">
      <c r="A2" s="33" t="s">
        <v>148</v>
      </c>
    </row>
    <row r="3" spans="1:2">
      <c r="A3" s="7" t="s">
        <v>144</v>
      </c>
    </row>
    <row r="5" spans="1:2">
      <c r="B5" s="7" t="s">
        <v>145</v>
      </c>
    </row>
    <row r="6" spans="1:2">
      <c r="B6" s="7" t="s">
        <v>146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4"/>
  <sheetViews>
    <sheetView zoomScale="175" zoomScaleNormal="175" workbookViewId="0">
      <pane ySplit="1" topLeftCell="A2" activePane="bottomLeft" state="frozen"/>
      <selection activeCell="J2" sqref="J2:J564"/>
      <selection pane="bottomLeft" activeCell="E3" sqref="E3"/>
    </sheetView>
  </sheetViews>
  <sheetFormatPr defaultRowHeight="12.75"/>
  <cols>
    <col min="1" max="1" width="10" style="17" bestFit="1" customWidth="1"/>
    <col min="2" max="3" width="9.140625" style="17"/>
    <col min="4" max="4" width="10.140625" style="15" bestFit="1" customWidth="1"/>
    <col min="5" max="5" width="11.5703125" style="17" customWidth="1"/>
    <col min="6" max="16384" width="9.140625" style="17"/>
  </cols>
  <sheetData>
    <row r="1" spans="1:6">
      <c r="A1" s="24" t="s">
        <v>86</v>
      </c>
      <c r="B1" s="12" t="s">
        <v>105</v>
      </c>
      <c r="C1" s="14"/>
      <c r="D1" s="14"/>
      <c r="E1" s="14"/>
      <c r="F1" s="16"/>
    </row>
    <row r="2" spans="1:6">
      <c r="A2" s="25" t="s">
        <v>139</v>
      </c>
      <c r="B2" s="17">
        <v>25729</v>
      </c>
    </row>
    <row r="3" spans="1:6">
      <c r="A3" s="25" t="s">
        <v>140</v>
      </c>
      <c r="B3" s="17">
        <v>1291</v>
      </c>
      <c r="D3" s="15" t="s">
        <v>139</v>
      </c>
      <c r="E3" s="30">
        <f>SUMIF($A$2:$A$16,D3,$B$2:$B$16)</f>
        <v>89612</v>
      </c>
    </row>
    <row r="4" spans="1:6">
      <c r="A4" s="25" t="s">
        <v>140</v>
      </c>
      <c r="B4" s="17">
        <v>15254</v>
      </c>
      <c r="D4" s="15" t="s">
        <v>140</v>
      </c>
      <c r="E4" s="17">
        <f>SUMIF($A$2:$A$16,D4,$B$2:$B$16)</f>
        <v>48885</v>
      </c>
    </row>
    <row r="5" spans="1:6">
      <c r="A5" s="25" t="s">
        <v>141</v>
      </c>
      <c r="B5" s="17">
        <v>11890</v>
      </c>
      <c r="D5" s="15" t="s">
        <v>141</v>
      </c>
      <c r="E5" s="17">
        <f>SUMIF($A$2:$A$16,D5,$B$2:$B$16)</f>
        <v>30841</v>
      </c>
    </row>
    <row r="6" spans="1:6">
      <c r="A6" s="25" t="s">
        <v>140</v>
      </c>
      <c r="B6" s="17">
        <v>11965</v>
      </c>
    </row>
    <row r="7" spans="1:6">
      <c r="A7" s="25" t="s">
        <v>139</v>
      </c>
      <c r="B7" s="17">
        <v>23946</v>
      </c>
    </row>
    <row r="8" spans="1:6">
      <c r="A8" s="25" t="s">
        <v>140</v>
      </c>
      <c r="B8" s="17">
        <v>13594</v>
      </c>
    </row>
    <row r="9" spans="1:6">
      <c r="A9" s="25" t="s">
        <v>141</v>
      </c>
      <c r="B9" s="17">
        <v>18951</v>
      </c>
    </row>
    <row r="10" spans="1:6">
      <c r="A10" s="25" t="s">
        <v>140</v>
      </c>
      <c r="B10" s="17">
        <v>7111</v>
      </c>
    </row>
    <row r="11" spans="1:6">
      <c r="A11" s="25" t="s">
        <v>139</v>
      </c>
      <c r="B11" s="17">
        <v>7392</v>
      </c>
    </row>
    <row r="12" spans="1:6">
      <c r="A12" s="25" t="s">
        <v>139</v>
      </c>
      <c r="B12" s="17">
        <v>11307</v>
      </c>
    </row>
    <row r="13" spans="1:6">
      <c r="A13" s="25" t="s">
        <v>139</v>
      </c>
      <c r="B13" s="17">
        <v>8842</v>
      </c>
    </row>
    <row r="14" spans="1:6">
      <c r="A14" s="25" t="s">
        <v>140</v>
      </c>
      <c r="B14" s="17">
        <v>-330</v>
      </c>
    </row>
    <row r="15" spans="1:6">
      <c r="A15" s="25" t="s">
        <v>139</v>
      </c>
      <c r="B15" s="17">
        <v>13202</v>
      </c>
    </row>
    <row r="16" spans="1:6">
      <c r="A16" s="25" t="s">
        <v>139</v>
      </c>
      <c r="B16" s="17">
        <v>-806</v>
      </c>
    </row>
    <row r="17" spans="1:1">
      <c r="A17" s="25"/>
    </row>
    <row r="18" spans="1:1">
      <c r="A18" s="25"/>
    </row>
    <row r="19" spans="1:1">
      <c r="A19" s="25"/>
    </row>
    <row r="20" spans="1:1">
      <c r="A20" s="25"/>
    </row>
    <row r="21" spans="1:1">
      <c r="A21" s="25"/>
    </row>
    <row r="22" spans="1:1">
      <c r="A22" s="25"/>
    </row>
    <row r="23" spans="1:1">
      <c r="A23" s="25"/>
    </row>
    <row r="24" spans="1:1">
      <c r="A24" s="25"/>
    </row>
    <row r="25" spans="1:1">
      <c r="A25" s="25"/>
    </row>
    <row r="26" spans="1:1">
      <c r="A26" s="25"/>
    </row>
    <row r="27" spans="1:1">
      <c r="A27" s="25"/>
    </row>
    <row r="28" spans="1:1">
      <c r="A28" s="25"/>
    </row>
    <row r="29" spans="1:1">
      <c r="A29" s="25"/>
    </row>
    <row r="30" spans="1:1">
      <c r="A30" s="25"/>
    </row>
    <row r="31" spans="1:1">
      <c r="A31" s="25"/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  <row r="92" spans="1:1">
      <c r="A92" s="25"/>
    </row>
    <row r="93" spans="1:1">
      <c r="A93" s="25"/>
    </row>
    <row r="94" spans="1:1">
      <c r="A94" s="25"/>
    </row>
    <row r="95" spans="1:1">
      <c r="A95" s="25"/>
    </row>
    <row r="96" spans="1:1">
      <c r="A96" s="25"/>
    </row>
    <row r="97" spans="1:1">
      <c r="A97" s="25"/>
    </row>
    <row r="98" spans="1:1">
      <c r="A98" s="25"/>
    </row>
    <row r="99" spans="1:1">
      <c r="A99" s="25"/>
    </row>
    <row r="100" spans="1:1">
      <c r="A100" s="25"/>
    </row>
    <row r="101" spans="1:1">
      <c r="A101" s="25"/>
    </row>
    <row r="102" spans="1:1">
      <c r="A102" s="25"/>
    </row>
    <row r="103" spans="1:1">
      <c r="A103" s="25"/>
    </row>
    <row r="104" spans="1:1">
      <c r="A104" s="25"/>
    </row>
    <row r="105" spans="1:1">
      <c r="A105" s="25"/>
    </row>
    <row r="106" spans="1:1">
      <c r="A106" s="25"/>
    </row>
    <row r="107" spans="1:1">
      <c r="A107" s="25"/>
    </row>
    <row r="108" spans="1:1">
      <c r="A108" s="25"/>
    </row>
    <row r="109" spans="1:1">
      <c r="A109" s="25"/>
    </row>
    <row r="110" spans="1:1">
      <c r="A110" s="25"/>
    </row>
    <row r="111" spans="1:1">
      <c r="A111" s="25"/>
    </row>
    <row r="112" spans="1:1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  <row r="124" spans="1:1">
      <c r="A124" s="25"/>
    </row>
    <row r="125" spans="1:1">
      <c r="A125" s="25"/>
    </row>
    <row r="126" spans="1:1">
      <c r="A126" s="25"/>
    </row>
    <row r="127" spans="1:1">
      <c r="A127" s="25"/>
    </row>
    <row r="128" spans="1:1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  <row r="229" spans="1:1">
      <c r="A229" s="25"/>
    </row>
    <row r="230" spans="1:1">
      <c r="A230" s="25"/>
    </row>
    <row r="231" spans="1:1">
      <c r="A231" s="25"/>
    </row>
    <row r="232" spans="1:1">
      <c r="A232" s="25"/>
    </row>
    <row r="233" spans="1:1">
      <c r="A233" s="25"/>
    </row>
    <row r="234" spans="1:1">
      <c r="A234" s="25"/>
    </row>
    <row r="235" spans="1:1">
      <c r="A235" s="25"/>
    </row>
    <row r="236" spans="1:1">
      <c r="A236" s="25"/>
    </row>
    <row r="237" spans="1:1">
      <c r="A237" s="25"/>
    </row>
    <row r="238" spans="1:1">
      <c r="A238" s="25"/>
    </row>
    <row r="239" spans="1:1">
      <c r="A239" s="25"/>
    </row>
    <row r="240" spans="1:1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  <row r="253" spans="1:1">
      <c r="A253" s="25"/>
    </row>
    <row r="254" spans="1:1">
      <c r="A254" s="25"/>
    </row>
    <row r="255" spans="1:1">
      <c r="A255" s="25"/>
    </row>
    <row r="256" spans="1:1">
      <c r="A256" s="25"/>
    </row>
    <row r="257" spans="1:1">
      <c r="A257" s="25"/>
    </row>
    <row r="258" spans="1:1">
      <c r="A258" s="25"/>
    </row>
    <row r="259" spans="1:1">
      <c r="A259" s="25"/>
    </row>
    <row r="260" spans="1:1">
      <c r="A260" s="25"/>
    </row>
    <row r="261" spans="1:1">
      <c r="A261" s="25"/>
    </row>
    <row r="262" spans="1:1">
      <c r="A262" s="25"/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  <row r="267" spans="1:1">
      <c r="A267" s="25"/>
    </row>
    <row r="268" spans="1:1">
      <c r="A268" s="25"/>
    </row>
    <row r="269" spans="1:1">
      <c r="A269" s="25"/>
    </row>
    <row r="270" spans="1:1">
      <c r="A270" s="25"/>
    </row>
    <row r="271" spans="1:1">
      <c r="A271" s="25"/>
    </row>
    <row r="272" spans="1:1">
      <c r="A272" s="25"/>
    </row>
    <row r="273" spans="1:1">
      <c r="A273" s="25"/>
    </row>
    <row r="274" spans="1:1">
      <c r="A274" s="25"/>
    </row>
    <row r="275" spans="1:1">
      <c r="A275" s="25"/>
    </row>
    <row r="276" spans="1:1">
      <c r="A276" s="25"/>
    </row>
    <row r="277" spans="1:1">
      <c r="A277" s="25"/>
    </row>
    <row r="278" spans="1:1">
      <c r="A278" s="25"/>
    </row>
    <row r="279" spans="1:1">
      <c r="A279" s="25"/>
    </row>
    <row r="280" spans="1:1">
      <c r="A280" s="25"/>
    </row>
    <row r="281" spans="1:1">
      <c r="A281" s="25"/>
    </row>
    <row r="282" spans="1:1">
      <c r="A282" s="25"/>
    </row>
    <row r="283" spans="1:1">
      <c r="A283" s="25"/>
    </row>
    <row r="284" spans="1:1">
      <c r="A284" s="25"/>
    </row>
    <row r="285" spans="1:1">
      <c r="A285" s="25"/>
    </row>
    <row r="286" spans="1:1">
      <c r="A286" s="25"/>
    </row>
    <row r="287" spans="1:1">
      <c r="A287" s="25"/>
    </row>
    <row r="288" spans="1:1">
      <c r="A288" s="25"/>
    </row>
    <row r="289" spans="1:1">
      <c r="A289" s="25"/>
    </row>
    <row r="290" spans="1:1">
      <c r="A290" s="25"/>
    </row>
    <row r="291" spans="1:1">
      <c r="A291" s="25"/>
    </row>
    <row r="292" spans="1:1">
      <c r="A292" s="25"/>
    </row>
    <row r="293" spans="1:1">
      <c r="A293" s="25"/>
    </row>
    <row r="294" spans="1:1">
      <c r="A294" s="25"/>
    </row>
    <row r="295" spans="1:1">
      <c r="A295" s="25"/>
    </row>
    <row r="296" spans="1:1">
      <c r="A296" s="25"/>
    </row>
    <row r="297" spans="1:1">
      <c r="A297" s="25"/>
    </row>
    <row r="298" spans="1:1">
      <c r="A298" s="25"/>
    </row>
    <row r="299" spans="1:1">
      <c r="A299" s="25"/>
    </row>
    <row r="300" spans="1:1">
      <c r="A300" s="25"/>
    </row>
    <row r="301" spans="1:1">
      <c r="A301" s="25"/>
    </row>
    <row r="302" spans="1:1">
      <c r="A302" s="25"/>
    </row>
    <row r="303" spans="1:1">
      <c r="A303" s="25"/>
    </row>
    <row r="304" spans="1:1">
      <c r="A304" s="25"/>
    </row>
    <row r="305" spans="1:1">
      <c r="A305" s="25"/>
    </row>
    <row r="306" spans="1:1">
      <c r="A306" s="25"/>
    </row>
    <row r="307" spans="1:1">
      <c r="A307" s="25"/>
    </row>
    <row r="308" spans="1:1">
      <c r="A308" s="25"/>
    </row>
    <row r="309" spans="1:1">
      <c r="A309" s="25"/>
    </row>
    <row r="310" spans="1:1">
      <c r="A310" s="25"/>
    </row>
    <row r="311" spans="1:1">
      <c r="A311" s="25"/>
    </row>
    <row r="312" spans="1:1">
      <c r="A312" s="25"/>
    </row>
    <row r="313" spans="1:1">
      <c r="A313" s="25"/>
    </row>
    <row r="314" spans="1:1">
      <c r="A314" s="25"/>
    </row>
    <row r="315" spans="1:1">
      <c r="A315" s="25"/>
    </row>
    <row r="316" spans="1:1">
      <c r="A316" s="25"/>
    </row>
    <row r="317" spans="1:1">
      <c r="A317" s="25"/>
    </row>
    <row r="318" spans="1:1">
      <c r="A318" s="25"/>
    </row>
    <row r="319" spans="1:1">
      <c r="A319" s="25"/>
    </row>
    <row r="320" spans="1:1">
      <c r="A320" s="25"/>
    </row>
    <row r="321" spans="1:1">
      <c r="A321" s="25"/>
    </row>
    <row r="322" spans="1:1">
      <c r="A322" s="25"/>
    </row>
    <row r="323" spans="1:1">
      <c r="A323" s="25"/>
    </row>
    <row r="324" spans="1:1">
      <c r="A324" s="25"/>
    </row>
    <row r="325" spans="1:1">
      <c r="A325" s="25"/>
    </row>
    <row r="326" spans="1:1">
      <c r="A326" s="25"/>
    </row>
    <row r="327" spans="1:1">
      <c r="A327" s="25"/>
    </row>
    <row r="328" spans="1:1">
      <c r="A328" s="25"/>
    </row>
    <row r="329" spans="1:1">
      <c r="A329" s="25"/>
    </row>
    <row r="330" spans="1:1">
      <c r="A330" s="25"/>
    </row>
    <row r="331" spans="1:1">
      <c r="A331" s="25"/>
    </row>
    <row r="332" spans="1:1">
      <c r="A332" s="25"/>
    </row>
    <row r="333" spans="1:1">
      <c r="A333" s="25"/>
    </row>
    <row r="334" spans="1:1">
      <c r="A334" s="25"/>
    </row>
    <row r="335" spans="1:1">
      <c r="A335" s="25"/>
    </row>
    <row r="336" spans="1:1">
      <c r="A336" s="25"/>
    </row>
    <row r="337" spans="1:1">
      <c r="A337" s="25"/>
    </row>
    <row r="338" spans="1:1">
      <c r="A338" s="25"/>
    </row>
    <row r="339" spans="1:1">
      <c r="A339" s="25"/>
    </row>
    <row r="340" spans="1:1">
      <c r="A340" s="25"/>
    </row>
    <row r="341" spans="1:1">
      <c r="A341" s="25"/>
    </row>
    <row r="342" spans="1:1">
      <c r="A342" s="25"/>
    </row>
    <row r="343" spans="1:1">
      <c r="A343" s="25"/>
    </row>
    <row r="344" spans="1:1">
      <c r="A344" s="25"/>
    </row>
    <row r="345" spans="1:1">
      <c r="A345" s="25"/>
    </row>
    <row r="346" spans="1:1">
      <c r="A346" s="25"/>
    </row>
    <row r="347" spans="1:1">
      <c r="A347" s="25"/>
    </row>
    <row r="348" spans="1:1">
      <c r="A348" s="25"/>
    </row>
    <row r="349" spans="1:1">
      <c r="A349" s="25"/>
    </row>
    <row r="350" spans="1:1">
      <c r="A350" s="25"/>
    </row>
    <row r="351" spans="1:1">
      <c r="A351" s="25"/>
    </row>
    <row r="352" spans="1:1">
      <c r="A352" s="25"/>
    </row>
    <row r="353" spans="1:1">
      <c r="A353" s="25"/>
    </row>
    <row r="354" spans="1:1">
      <c r="A354" s="25"/>
    </row>
    <row r="355" spans="1:1">
      <c r="A355" s="25"/>
    </row>
    <row r="356" spans="1:1">
      <c r="A356" s="25"/>
    </row>
    <row r="357" spans="1:1">
      <c r="A357" s="25"/>
    </row>
    <row r="358" spans="1:1">
      <c r="A358" s="25"/>
    </row>
    <row r="359" spans="1:1">
      <c r="A359" s="25"/>
    </row>
    <row r="360" spans="1:1">
      <c r="A360" s="25"/>
    </row>
    <row r="361" spans="1:1">
      <c r="A361" s="25"/>
    </row>
    <row r="362" spans="1:1">
      <c r="A362" s="25"/>
    </row>
    <row r="363" spans="1:1">
      <c r="A363" s="25"/>
    </row>
    <row r="364" spans="1:1">
      <c r="A364" s="25"/>
    </row>
    <row r="365" spans="1:1">
      <c r="A365" s="25"/>
    </row>
    <row r="366" spans="1:1">
      <c r="A366" s="25"/>
    </row>
    <row r="367" spans="1:1">
      <c r="A367" s="25"/>
    </row>
    <row r="368" spans="1:1">
      <c r="A368" s="25"/>
    </row>
    <row r="369" spans="1:1">
      <c r="A369" s="25"/>
    </row>
    <row r="370" spans="1:1">
      <c r="A370" s="25"/>
    </row>
    <row r="371" spans="1:1">
      <c r="A371" s="25"/>
    </row>
    <row r="372" spans="1:1">
      <c r="A372" s="25"/>
    </row>
    <row r="373" spans="1:1">
      <c r="A373" s="25"/>
    </row>
    <row r="374" spans="1:1">
      <c r="A374" s="25"/>
    </row>
    <row r="375" spans="1:1">
      <c r="A375" s="25"/>
    </row>
    <row r="376" spans="1:1">
      <c r="A376" s="25"/>
    </row>
    <row r="377" spans="1:1">
      <c r="A377" s="25"/>
    </row>
    <row r="378" spans="1:1">
      <c r="A378" s="25"/>
    </row>
    <row r="379" spans="1:1">
      <c r="A379" s="25"/>
    </row>
    <row r="380" spans="1:1">
      <c r="A380" s="25"/>
    </row>
    <row r="381" spans="1:1">
      <c r="A381" s="25"/>
    </row>
    <row r="382" spans="1:1">
      <c r="A382" s="25"/>
    </row>
    <row r="383" spans="1:1">
      <c r="A383" s="25"/>
    </row>
    <row r="384" spans="1:1">
      <c r="A384" s="25"/>
    </row>
    <row r="385" spans="1:1">
      <c r="A385" s="25"/>
    </row>
    <row r="386" spans="1:1">
      <c r="A386" s="25"/>
    </row>
    <row r="387" spans="1:1">
      <c r="A387" s="25"/>
    </row>
    <row r="388" spans="1:1">
      <c r="A388" s="25"/>
    </row>
    <row r="389" spans="1:1">
      <c r="A389" s="25"/>
    </row>
    <row r="390" spans="1:1">
      <c r="A390" s="25"/>
    </row>
    <row r="391" spans="1:1">
      <c r="A391" s="25"/>
    </row>
    <row r="392" spans="1:1">
      <c r="A392" s="25"/>
    </row>
    <row r="393" spans="1:1">
      <c r="A393" s="25"/>
    </row>
    <row r="394" spans="1:1">
      <c r="A394" s="25"/>
    </row>
    <row r="395" spans="1:1">
      <c r="A395" s="25"/>
    </row>
    <row r="396" spans="1:1">
      <c r="A396" s="25"/>
    </row>
    <row r="397" spans="1:1">
      <c r="A397" s="25"/>
    </row>
    <row r="398" spans="1:1">
      <c r="A398" s="25"/>
    </row>
    <row r="399" spans="1:1">
      <c r="A399" s="25"/>
    </row>
    <row r="400" spans="1:1">
      <c r="A400" s="25"/>
    </row>
    <row r="401" spans="1:1">
      <c r="A401" s="25"/>
    </row>
    <row r="402" spans="1:1">
      <c r="A402" s="25"/>
    </row>
    <row r="403" spans="1:1">
      <c r="A403" s="25"/>
    </row>
    <row r="404" spans="1:1">
      <c r="A404" s="25"/>
    </row>
    <row r="405" spans="1:1">
      <c r="A405" s="25"/>
    </row>
    <row r="406" spans="1:1">
      <c r="A406" s="25"/>
    </row>
    <row r="407" spans="1:1">
      <c r="A407" s="25"/>
    </row>
    <row r="408" spans="1:1">
      <c r="A408" s="25"/>
    </row>
    <row r="409" spans="1:1">
      <c r="A409" s="25"/>
    </row>
    <row r="410" spans="1:1">
      <c r="A410" s="25"/>
    </row>
    <row r="411" spans="1:1">
      <c r="A411" s="25"/>
    </row>
    <row r="412" spans="1:1">
      <c r="A412" s="25"/>
    </row>
    <row r="413" spans="1:1">
      <c r="A413" s="25"/>
    </row>
    <row r="414" spans="1:1">
      <c r="A414" s="25"/>
    </row>
    <row r="415" spans="1:1">
      <c r="A415" s="25"/>
    </row>
    <row r="416" spans="1:1">
      <c r="A416" s="25"/>
    </row>
    <row r="417" spans="1:1">
      <c r="A417" s="25"/>
    </row>
    <row r="418" spans="1:1">
      <c r="A418" s="25"/>
    </row>
    <row r="419" spans="1:1">
      <c r="A419" s="25"/>
    </row>
    <row r="420" spans="1:1">
      <c r="A420" s="25"/>
    </row>
    <row r="421" spans="1:1">
      <c r="A421" s="25"/>
    </row>
    <row r="422" spans="1:1">
      <c r="A422" s="25"/>
    </row>
    <row r="423" spans="1:1">
      <c r="A423" s="25"/>
    </row>
    <row r="424" spans="1:1">
      <c r="A424" s="25"/>
    </row>
    <row r="425" spans="1:1">
      <c r="A425" s="25"/>
    </row>
    <row r="426" spans="1:1">
      <c r="A426" s="25"/>
    </row>
    <row r="427" spans="1:1">
      <c r="A427" s="25"/>
    </row>
    <row r="428" spans="1:1">
      <c r="A428" s="25"/>
    </row>
    <row r="429" spans="1:1">
      <c r="A429" s="25"/>
    </row>
    <row r="430" spans="1:1">
      <c r="A430" s="25"/>
    </row>
    <row r="431" spans="1:1">
      <c r="A431" s="25"/>
    </row>
    <row r="432" spans="1:1">
      <c r="A432" s="25"/>
    </row>
    <row r="433" spans="1:1">
      <c r="A433" s="25"/>
    </row>
    <row r="434" spans="1:1">
      <c r="A434" s="25"/>
    </row>
    <row r="435" spans="1:1">
      <c r="A435" s="25"/>
    </row>
    <row r="436" spans="1:1">
      <c r="A436" s="25"/>
    </row>
    <row r="437" spans="1:1">
      <c r="A437" s="25"/>
    </row>
    <row r="438" spans="1:1">
      <c r="A438" s="25"/>
    </row>
    <row r="439" spans="1:1">
      <c r="A439" s="25"/>
    </row>
    <row r="440" spans="1:1">
      <c r="A440" s="25"/>
    </row>
    <row r="441" spans="1:1">
      <c r="A441" s="25"/>
    </row>
    <row r="442" spans="1:1">
      <c r="A442" s="25"/>
    </row>
    <row r="443" spans="1:1">
      <c r="A443" s="25"/>
    </row>
    <row r="444" spans="1:1">
      <c r="A444" s="25"/>
    </row>
    <row r="445" spans="1:1">
      <c r="A445" s="25"/>
    </row>
    <row r="446" spans="1:1">
      <c r="A446" s="25"/>
    </row>
    <row r="447" spans="1:1">
      <c r="A447" s="25"/>
    </row>
    <row r="448" spans="1:1">
      <c r="A448" s="25"/>
    </row>
    <row r="449" spans="1:1">
      <c r="A449" s="25"/>
    </row>
    <row r="450" spans="1:1">
      <c r="A450" s="25"/>
    </row>
    <row r="451" spans="1:1">
      <c r="A451" s="25"/>
    </row>
    <row r="452" spans="1:1">
      <c r="A452" s="25"/>
    </row>
    <row r="453" spans="1:1">
      <c r="A453" s="25"/>
    </row>
    <row r="454" spans="1:1">
      <c r="A454" s="25"/>
    </row>
    <row r="455" spans="1:1">
      <c r="A455" s="25"/>
    </row>
    <row r="456" spans="1:1">
      <c r="A456" s="25"/>
    </row>
    <row r="457" spans="1:1">
      <c r="A457" s="25"/>
    </row>
    <row r="458" spans="1:1">
      <c r="A458" s="25"/>
    </row>
    <row r="459" spans="1:1">
      <c r="A459" s="25"/>
    </row>
    <row r="460" spans="1:1">
      <c r="A460" s="25"/>
    </row>
    <row r="461" spans="1:1">
      <c r="A461" s="25"/>
    </row>
    <row r="462" spans="1:1">
      <c r="A462" s="25"/>
    </row>
    <row r="463" spans="1:1">
      <c r="A463" s="25"/>
    </row>
    <row r="464" spans="1:1">
      <c r="A464" s="25"/>
    </row>
    <row r="465" spans="1:1">
      <c r="A465" s="25"/>
    </row>
    <row r="466" spans="1:1">
      <c r="A466" s="25"/>
    </row>
    <row r="467" spans="1:1">
      <c r="A467" s="25"/>
    </row>
    <row r="468" spans="1:1">
      <c r="A468" s="25"/>
    </row>
    <row r="469" spans="1:1">
      <c r="A469" s="25"/>
    </row>
    <row r="470" spans="1:1">
      <c r="A470" s="25"/>
    </row>
    <row r="471" spans="1:1">
      <c r="A471" s="25"/>
    </row>
    <row r="472" spans="1:1">
      <c r="A472" s="25"/>
    </row>
    <row r="473" spans="1:1">
      <c r="A473" s="25"/>
    </row>
    <row r="474" spans="1:1">
      <c r="A474" s="25"/>
    </row>
    <row r="475" spans="1:1">
      <c r="A475" s="25"/>
    </row>
    <row r="476" spans="1:1">
      <c r="A476" s="25"/>
    </row>
    <row r="477" spans="1:1">
      <c r="A477" s="25"/>
    </row>
    <row r="478" spans="1:1">
      <c r="A478" s="25"/>
    </row>
    <row r="479" spans="1:1">
      <c r="A479" s="25"/>
    </row>
    <row r="480" spans="1:1">
      <c r="A480" s="25"/>
    </row>
    <row r="481" spans="1:1">
      <c r="A481" s="25"/>
    </row>
    <row r="482" spans="1:1">
      <c r="A482" s="25"/>
    </row>
    <row r="483" spans="1:1">
      <c r="A483" s="25"/>
    </row>
    <row r="484" spans="1:1">
      <c r="A484" s="25"/>
    </row>
    <row r="485" spans="1:1">
      <c r="A485" s="25"/>
    </row>
    <row r="486" spans="1:1">
      <c r="A486" s="25"/>
    </row>
    <row r="487" spans="1:1">
      <c r="A487" s="25"/>
    </row>
    <row r="488" spans="1:1">
      <c r="A488" s="25"/>
    </row>
    <row r="489" spans="1:1">
      <c r="A489" s="25"/>
    </row>
    <row r="490" spans="1:1">
      <c r="A490" s="25"/>
    </row>
    <row r="491" spans="1:1">
      <c r="A491" s="25"/>
    </row>
    <row r="492" spans="1:1">
      <c r="A492" s="25"/>
    </row>
    <row r="493" spans="1:1">
      <c r="A493" s="25"/>
    </row>
    <row r="494" spans="1:1">
      <c r="A494" s="25"/>
    </row>
    <row r="495" spans="1:1">
      <c r="A495" s="25"/>
    </row>
    <row r="496" spans="1:1">
      <c r="A496" s="25"/>
    </row>
    <row r="497" spans="1:1">
      <c r="A497" s="25"/>
    </row>
    <row r="498" spans="1:1">
      <c r="A498" s="25"/>
    </row>
    <row r="499" spans="1:1">
      <c r="A499" s="25"/>
    </row>
    <row r="500" spans="1:1">
      <c r="A500" s="25"/>
    </row>
    <row r="501" spans="1:1">
      <c r="A501" s="25"/>
    </row>
    <row r="502" spans="1:1">
      <c r="A502" s="25"/>
    </row>
    <row r="503" spans="1:1">
      <c r="A503" s="25"/>
    </row>
    <row r="504" spans="1:1">
      <c r="A504" s="25"/>
    </row>
    <row r="505" spans="1:1">
      <c r="A505" s="25"/>
    </row>
    <row r="506" spans="1:1">
      <c r="A506" s="25"/>
    </row>
    <row r="507" spans="1:1">
      <c r="A507" s="25"/>
    </row>
    <row r="508" spans="1:1">
      <c r="A508" s="25"/>
    </row>
    <row r="509" spans="1:1">
      <c r="A509" s="25"/>
    </row>
    <row r="510" spans="1:1">
      <c r="A510" s="25"/>
    </row>
    <row r="511" spans="1:1">
      <c r="A511" s="25"/>
    </row>
    <row r="512" spans="1:1">
      <c r="A512" s="25"/>
    </row>
    <row r="513" spans="1:1">
      <c r="A513" s="25"/>
    </row>
    <row r="514" spans="1:1">
      <c r="A514" s="25"/>
    </row>
    <row r="515" spans="1:1">
      <c r="A515" s="25"/>
    </row>
    <row r="516" spans="1:1">
      <c r="A516" s="25"/>
    </row>
    <row r="517" spans="1:1">
      <c r="A517" s="25"/>
    </row>
    <row r="518" spans="1:1">
      <c r="A518" s="25"/>
    </row>
    <row r="519" spans="1:1">
      <c r="A519" s="25"/>
    </row>
    <row r="520" spans="1:1">
      <c r="A520" s="25"/>
    </row>
    <row r="521" spans="1:1">
      <c r="A521" s="25"/>
    </row>
    <row r="522" spans="1:1">
      <c r="A522" s="25"/>
    </row>
    <row r="523" spans="1:1">
      <c r="A523" s="25"/>
    </row>
    <row r="524" spans="1:1">
      <c r="A524" s="25"/>
    </row>
    <row r="525" spans="1:1">
      <c r="A525" s="25"/>
    </row>
    <row r="526" spans="1:1">
      <c r="A526" s="25"/>
    </row>
    <row r="527" spans="1:1">
      <c r="A527" s="25"/>
    </row>
    <row r="528" spans="1:1">
      <c r="A528" s="25"/>
    </row>
    <row r="529" spans="1:1">
      <c r="A529" s="25"/>
    </row>
    <row r="530" spans="1:1">
      <c r="A530" s="25"/>
    </row>
    <row r="531" spans="1:1">
      <c r="A531" s="25"/>
    </row>
    <row r="532" spans="1:1">
      <c r="A532" s="25"/>
    </row>
    <row r="533" spans="1:1">
      <c r="A533" s="25"/>
    </row>
    <row r="534" spans="1:1">
      <c r="A534" s="25"/>
    </row>
    <row r="535" spans="1:1">
      <c r="A535" s="25"/>
    </row>
    <row r="536" spans="1:1">
      <c r="A536" s="25"/>
    </row>
    <row r="537" spans="1:1">
      <c r="A537" s="25"/>
    </row>
    <row r="538" spans="1:1">
      <c r="A538" s="25"/>
    </row>
    <row r="539" spans="1:1">
      <c r="A539" s="25"/>
    </row>
    <row r="540" spans="1:1">
      <c r="A540" s="25"/>
    </row>
    <row r="541" spans="1:1">
      <c r="A541" s="25"/>
    </row>
    <row r="542" spans="1:1">
      <c r="A542" s="25"/>
    </row>
    <row r="543" spans="1:1">
      <c r="A543" s="25"/>
    </row>
    <row r="544" spans="1:1">
      <c r="A544" s="25"/>
    </row>
    <row r="545" spans="1:1">
      <c r="A545" s="25"/>
    </row>
    <row r="546" spans="1:1">
      <c r="A546" s="25"/>
    </row>
    <row r="547" spans="1:1">
      <c r="A547" s="25"/>
    </row>
    <row r="548" spans="1:1">
      <c r="A548" s="25"/>
    </row>
    <row r="549" spans="1:1">
      <c r="A549" s="25"/>
    </row>
    <row r="550" spans="1:1">
      <c r="A550" s="25"/>
    </row>
    <row r="551" spans="1:1">
      <c r="A551" s="25"/>
    </row>
    <row r="552" spans="1:1">
      <c r="A552" s="25"/>
    </row>
    <row r="553" spans="1:1">
      <c r="A553" s="25"/>
    </row>
    <row r="554" spans="1:1">
      <c r="A554" s="25"/>
    </row>
    <row r="555" spans="1:1">
      <c r="A555" s="25"/>
    </row>
    <row r="556" spans="1:1">
      <c r="A556" s="25"/>
    </row>
    <row r="557" spans="1:1">
      <c r="A557" s="25"/>
    </row>
    <row r="558" spans="1:1">
      <c r="A558" s="25"/>
    </row>
    <row r="559" spans="1:1">
      <c r="A559" s="25"/>
    </row>
    <row r="560" spans="1:1">
      <c r="A560" s="25"/>
    </row>
    <row r="561" spans="1:1">
      <c r="A561" s="25"/>
    </row>
    <row r="562" spans="1:1">
      <c r="A562" s="25"/>
    </row>
    <row r="563" spans="1:1">
      <c r="A563" s="25"/>
    </row>
    <row r="564" spans="1:1">
      <c r="A564" s="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4"/>
  <sheetViews>
    <sheetView zoomScale="145" zoomScaleNormal="145" workbookViewId="0">
      <pane ySplit="1" topLeftCell="A2" activePane="bottomLeft" state="frozen"/>
      <selection activeCell="J2" sqref="J2:J564"/>
      <selection pane="bottomLeft" activeCell="A10" sqref="A10"/>
    </sheetView>
  </sheetViews>
  <sheetFormatPr defaultRowHeight="12.75"/>
  <cols>
    <col min="1" max="1" width="10" style="17" bestFit="1" customWidth="1"/>
    <col min="2" max="2" width="10" style="17" customWidth="1"/>
    <col min="3" max="4" width="9.140625" style="17"/>
    <col min="5" max="5" width="10.140625" style="15" bestFit="1" customWidth="1"/>
    <col min="6" max="6" width="11.5703125" style="17" customWidth="1"/>
    <col min="7" max="16384" width="9.140625" style="17"/>
  </cols>
  <sheetData>
    <row r="1" spans="1:8">
      <c r="A1" s="24" t="s">
        <v>86</v>
      </c>
      <c r="B1" s="24" t="s">
        <v>102</v>
      </c>
      <c r="C1" s="12" t="s">
        <v>105</v>
      </c>
      <c r="D1" s="14"/>
      <c r="E1" s="14"/>
      <c r="F1" s="14"/>
      <c r="G1" s="16"/>
    </row>
    <row r="2" spans="1:8">
      <c r="A2" s="25" t="s">
        <v>139</v>
      </c>
      <c r="B2" s="25" t="s">
        <v>142</v>
      </c>
      <c r="C2" s="17">
        <v>25729</v>
      </c>
      <c r="F2" s="26" t="s">
        <v>80</v>
      </c>
      <c r="G2" s="26" t="s">
        <v>143</v>
      </c>
      <c r="H2" s="26" t="s">
        <v>142</v>
      </c>
    </row>
    <row r="3" spans="1:8">
      <c r="A3" s="25" t="s">
        <v>140</v>
      </c>
      <c r="B3" s="25" t="s">
        <v>80</v>
      </c>
      <c r="C3" s="17">
        <v>1291</v>
      </c>
      <c r="E3" s="15" t="s">
        <v>139</v>
      </c>
      <c r="F3" s="30">
        <f>SUMIFS($C$2:$C$16,$A$2:$A$16,$E3,$B$2:$B$16,F$2)</f>
        <v>33351</v>
      </c>
      <c r="G3" s="17">
        <f t="shared" ref="G3:H5" si="0">SUMIFS($C$2:$C$16,$A$2:$A$16,$E3,$B$2:$B$16,G$2)</f>
        <v>7392</v>
      </c>
      <c r="H3" s="17">
        <f t="shared" si="0"/>
        <v>48869</v>
      </c>
    </row>
    <row r="4" spans="1:8">
      <c r="A4" s="25" t="s">
        <v>140</v>
      </c>
      <c r="B4" s="25" t="s">
        <v>142</v>
      </c>
      <c r="C4" s="17">
        <v>15254</v>
      </c>
      <c r="E4" s="15" t="s">
        <v>140</v>
      </c>
      <c r="F4" s="17">
        <f>SUMIFS($C$2:$C$16,$A$2:$A$16,$E4,$B$2:$B$16,F$2)</f>
        <v>12926</v>
      </c>
      <c r="G4" s="17">
        <f t="shared" si="0"/>
        <v>13594</v>
      </c>
      <c r="H4" s="17">
        <f t="shared" si="0"/>
        <v>22365</v>
      </c>
    </row>
    <row r="5" spans="1:8">
      <c r="A5" s="25" t="s">
        <v>141</v>
      </c>
      <c r="B5" s="25" t="s">
        <v>143</v>
      </c>
      <c r="C5" s="17">
        <v>11890</v>
      </c>
      <c r="E5" s="15" t="s">
        <v>141</v>
      </c>
      <c r="F5" s="17">
        <f>SUMIFS($C$2:$C$16,$A$2:$A$16,$E5,$B$2:$B$16,F$2)</f>
        <v>0</v>
      </c>
      <c r="G5" s="17">
        <f t="shared" si="0"/>
        <v>11890</v>
      </c>
      <c r="H5" s="17">
        <f t="shared" si="0"/>
        <v>18951</v>
      </c>
    </row>
    <row r="6" spans="1:8">
      <c r="A6" s="25" t="s">
        <v>140</v>
      </c>
      <c r="B6" s="25" t="s">
        <v>80</v>
      </c>
      <c r="C6" s="17">
        <v>11965</v>
      </c>
    </row>
    <row r="7" spans="1:8">
      <c r="A7" s="25" t="s">
        <v>139</v>
      </c>
      <c r="B7" s="25" t="s">
        <v>142</v>
      </c>
      <c r="C7" s="17">
        <v>23946</v>
      </c>
    </row>
    <row r="8" spans="1:8">
      <c r="A8" s="25" t="s">
        <v>140</v>
      </c>
      <c r="B8" s="25" t="s">
        <v>143</v>
      </c>
      <c r="C8" s="17">
        <v>13594</v>
      </c>
    </row>
    <row r="9" spans="1:8">
      <c r="A9" s="25" t="s">
        <v>141</v>
      </c>
      <c r="B9" s="25" t="s">
        <v>142</v>
      </c>
      <c r="C9" s="17">
        <v>18951</v>
      </c>
      <c r="F9" s="26" t="s">
        <v>80</v>
      </c>
      <c r="G9" s="26" t="s">
        <v>143</v>
      </c>
      <c r="H9" s="26" t="s">
        <v>142</v>
      </c>
    </row>
    <row r="10" spans="1:8">
      <c r="A10" s="25" t="s">
        <v>140</v>
      </c>
      <c r="B10" s="25" t="s">
        <v>142</v>
      </c>
      <c r="C10" s="17">
        <v>7111</v>
      </c>
      <c r="E10" s="15" t="s">
        <v>139</v>
      </c>
      <c r="F10" s="30">
        <f>SUMPRODUCT(($A$2:$A$16=$E10)*($B$2:$B$16=F$9)*($C$2:$C$16))</f>
        <v>33351</v>
      </c>
      <c r="G10" s="17">
        <f t="shared" ref="G10:H12" si="1">SUMPRODUCT(($A$2:$A$16=$E10)*($B$2:$B$16=G$9)*($C$2:$C$16))</f>
        <v>7392</v>
      </c>
      <c r="H10" s="17">
        <f t="shared" si="1"/>
        <v>48869</v>
      </c>
    </row>
    <row r="11" spans="1:8">
      <c r="A11" s="25" t="s">
        <v>139</v>
      </c>
      <c r="B11" s="25" t="s">
        <v>143</v>
      </c>
      <c r="C11" s="17">
        <v>7392</v>
      </c>
      <c r="E11" s="15" t="s">
        <v>140</v>
      </c>
      <c r="F11" s="17">
        <f>SUMPRODUCT(($A$2:$A$16=$E11)*($B$2:$B$16=F$9)*($C$2:$C$16))</f>
        <v>12926</v>
      </c>
      <c r="G11" s="17">
        <f t="shared" si="1"/>
        <v>13594</v>
      </c>
      <c r="H11" s="17">
        <f t="shared" si="1"/>
        <v>22365</v>
      </c>
    </row>
    <row r="12" spans="1:8">
      <c r="A12" s="25" t="s">
        <v>139</v>
      </c>
      <c r="B12" s="25" t="s">
        <v>80</v>
      </c>
      <c r="C12" s="17">
        <v>11307</v>
      </c>
      <c r="E12" s="15" t="s">
        <v>141</v>
      </c>
      <c r="F12" s="17">
        <f>SUMPRODUCT(($A$2:$A$16=$E12)*($B$2:$B$16=F$9)*($C$2:$C$16))</f>
        <v>0</v>
      </c>
      <c r="G12" s="17">
        <f t="shared" si="1"/>
        <v>11890</v>
      </c>
      <c r="H12" s="17">
        <f t="shared" si="1"/>
        <v>18951</v>
      </c>
    </row>
    <row r="13" spans="1:8">
      <c r="A13" s="25" t="s">
        <v>139</v>
      </c>
      <c r="B13" s="25" t="s">
        <v>80</v>
      </c>
      <c r="C13" s="17">
        <v>8842</v>
      </c>
    </row>
    <row r="14" spans="1:8">
      <c r="A14" s="25" t="s">
        <v>140</v>
      </c>
      <c r="B14" s="25" t="s">
        <v>80</v>
      </c>
      <c r="C14" s="17">
        <v>-330</v>
      </c>
    </row>
    <row r="15" spans="1:8">
      <c r="A15" s="25" t="s">
        <v>139</v>
      </c>
      <c r="B15" s="25" t="s">
        <v>80</v>
      </c>
      <c r="C15" s="17">
        <v>13202</v>
      </c>
    </row>
    <row r="16" spans="1:8">
      <c r="A16" s="25" t="s">
        <v>139</v>
      </c>
      <c r="B16" s="25" t="s">
        <v>142</v>
      </c>
      <c r="C16" s="17">
        <v>-806</v>
      </c>
    </row>
    <row r="17" spans="1:2">
      <c r="A17" s="25"/>
      <c r="B17" s="25"/>
    </row>
    <row r="18" spans="1:2">
      <c r="A18" s="25"/>
      <c r="B18" s="25"/>
    </row>
    <row r="19" spans="1:2">
      <c r="A19" s="25"/>
      <c r="B19" s="25"/>
    </row>
    <row r="20" spans="1:2">
      <c r="A20" s="25"/>
      <c r="B20" s="25"/>
    </row>
    <row r="21" spans="1:2">
      <c r="A21" s="25"/>
      <c r="B21" s="25"/>
    </row>
    <row r="22" spans="1:2">
      <c r="A22" s="25"/>
      <c r="B22" s="25"/>
    </row>
    <row r="23" spans="1:2">
      <c r="A23" s="25"/>
      <c r="B23" s="25"/>
    </row>
    <row r="24" spans="1:2">
      <c r="A24" s="25"/>
      <c r="B24" s="25"/>
    </row>
    <row r="25" spans="1:2">
      <c r="A25" s="25"/>
      <c r="B25" s="25"/>
    </row>
    <row r="26" spans="1:2">
      <c r="A26" s="25"/>
      <c r="B26" s="25"/>
    </row>
    <row r="27" spans="1:2">
      <c r="A27" s="25"/>
      <c r="B27" s="25"/>
    </row>
    <row r="28" spans="1:2">
      <c r="A28" s="25"/>
      <c r="B28" s="25"/>
    </row>
    <row r="29" spans="1:2">
      <c r="A29" s="25"/>
      <c r="B29" s="25"/>
    </row>
    <row r="30" spans="1:2">
      <c r="A30" s="25"/>
      <c r="B30" s="25"/>
    </row>
    <row r="31" spans="1:2">
      <c r="A31" s="25"/>
      <c r="B31" s="25"/>
    </row>
    <row r="32" spans="1:2">
      <c r="A32" s="25"/>
      <c r="B32" s="25"/>
    </row>
    <row r="33" spans="1:2">
      <c r="A33" s="25"/>
      <c r="B33" s="25"/>
    </row>
    <row r="34" spans="1:2">
      <c r="A34" s="25"/>
      <c r="B34" s="25"/>
    </row>
    <row r="35" spans="1:2">
      <c r="A35" s="25"/>
      <c r="B35" s="25"/>
    </row>
    <row r="36" spans="1:2">
      <c r="A36" s="25"/>
      <c r="B36" s="25"/>
    </row>
    <row r="37" spans="1:2">
      <c r="A37" s="25"/>
      <c r="B37" s="25"/>
    </row>
    <row r="38" spans="1:2">
      <c r="A38" s="25"/>
      <c r="B38" s="25"/>
    </row>
    <row r="39" spans="1:2">
      <c r="A39" s="25"/>
      <c r="B39" s="25"/>
    </row>
    <row r="40" spans="1:2">
      <c r="A40" s="25"/>
      <c r="B40" s="25"/>
    </row>
    <row r="41" spans="1:2">
      <c r="A41" s="25"/>
      <c r="B41" s="25"/>
    </row>
    <row r="42" spans="1:2">
      <c r="A42" s="25"/>
      <c r="B42" s="25"/>
    </row>
    <row r="43" spans="1:2">
      <c r="A43" s="25"/>
      <c r="B43" s="25"/>
    </row>
    <row r="44" spans="1:2">
      <c r="A44" s="25"/>
      <c r="B44" s="25"/>
    </row>
    <row r="45" spans="1:2">
      <c r="A45" s="25"/>
      <c r="B45" s="25"/>
    </row>
    <row r="46" spans="1:2">
      <c r="A46" s="25"/>
      <c r="B46" s="25"/>
    </row>
    <row r="47" spans="1:2">
      <c r="A47" s="25"/>
      <c r="B47" s="25"/>
    </row>
    <row r="48" spans="1:2">
      <c r="A48" s="25"/>
      <c r="B48" s="25"/>
    </row>
    <row r="49" spans="1:2">
      <c r="A49" s="25"/>
      <c r="B49" s="25"/>
    </row>
    <row r="50" spans="1:2">
      <c r="A50" s="25"/>
      <c r="B50" s="25"/>
    </row>
    <row r="51" spans="1:2">
      <c r="A51" s="25"/>
      <c r="B51" s="25"/>
    </row>
    <row r="52" spans="1:2">
      <c r="A52" s="25"/>
      <c r="B52" s="25"/>
    </row>
    <row r="53" spans="1:2">
      <c r="A53" s="25"/>
      <c r="B53" s="25"/>
    </row>
    <row r="54" spans="1:2">
      <c r="A54" s="25"/>
      <c r="B54" s="25"/>
    </row>
    <row r="55" spans="1:2">
      <c r="A55" s="25"/>
      <c r="B55" s="25"/>
    </row>
    <row r="56" spans="1:2">
      <c r="A56" s="25"/>
      <c r="B56" s="25"/>
    </row>
    <row r="57" spans="1:2">
      <c r="A57" s="25"/>
      <c r="B57" s="25"/>
    </row>
    <row r="58" spans="1:2">
      <c r="A58" s="25"/>
      <c r="B58" s="25"/>
    </row>
    <row r="59" spans="1:2">
      <c r="A59" s="25"/>
      <c r="B59" s="25"/>
    </row>
    <row r="60" spans="1:2">
      <c r="A60" s="25"/>
      <c r="B60" s="25"/>
    </row>
    <row r="61" spans="1:2">
      <c r="A61" s="25"/>
      <c r="B61" s="25"/>
    </row>
    <row r="62" spans="1:2">
      <c r="A62" s="25"/>
      <c r="B62" s="25"/>
    </row>
    <row r="63" spans="1:2">
      <c r="A63" s="25"/>
      <c r="B63" s="25"/>
    </row>
    <row r="64" spans="1:2">
      <c r="A64" s="25"/>
      <c r="B64" s="25"/>
    </row>
    <row r="65" spans="1:2">
      <c r="A65" s="25"/>
      <c r="B65" s="25"/>
    </row>
    <row r="66" spans="1:2">
      <c r="A66" s="25"/>
      <c r="B66" s="25"/>
    </row>
    <row r="67" spans="1:2">
      <c r="A67" s="25"/>
      <c r="B67" s="25"/>
    </row>
    <row r="68" spans="1:2">
      <c r="A68" s="25"/>
      <c r="B68" s="25"/>
    </row>
    <row r="69" spans="1:2">
      <c r="A69" s="25"/>
      <c r="B69" s="25"/>
    </row>
    <row r="70" spans="1:2">
      <c r="A70" s="25"/>
      <c r="B70" s="25"/>
    </row>
    <row r="71" spans="1:2">
      <c r="A71" s="25"/>
      <c r="B71" s="25"/>
    </row>
    <row r="72" spans="1:2">
      <c r="A72" s="25"/>
      <c r="B72" s="25"/>
    </row>
    <row r="73" spans="1:2">
      <c r="A73" s="25"/>
      <c r="B73" s="25"/>
    </row>
    <row r="74" spans="1:2">
      <c r="A74" s="25"/>
      <c r="B74" s="25"/>
    </row>
    <row r="75" spans="1:2">
      <c r="A75" s="25"/>
      <c r="B75" s="25"/>
    </row>
    <row r="76" spans="1:2">
      <c r="A76" s="25"/>
      <c r="B76" s="25"/>
    </row>
    <row r="77" spans="1:2">
      <c r="A77" s="25"/>
      <c r="B77" s="25"/>
    </row>
    <row r="78" spans="1:2">
      <c r="A78" s="25"/>
      <c r="B78" s="25"/>
    </row>
    <row r="79" spans="1:2">
      <c r="A79" s="25"/>
      <c r="B79" s="25"/>
    </row>
    <row r="80" spans="1:2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  <row r="91" spans="1:2">
      <c r="A91" s="25"/>
      <c r="B91" s="25"/>
    </row>
    <row r="92" spans="1:2">
      <c r="A92" s="25"/>
      <c r="B92" s="25"/>
    </row>
    <row r="93" spans="1:2">
      <c r="A93" s="25"/>
      <c r="B93" s="25"/>
    </row>
    <row r="94" spans="1:2">
      <c r="A94" s="25"/>
      <c r="B94" s="25"/>
    </row>
    <row r="95" spans="1:2">
      <c r="A95" s="25"/>
      <c r="B95" s="25"/>
    </row>
    <row r="96" spans="1:2">
      <c r="A96" s="25"/>
      <c r="B96" s="25"/>
    </row>
    <row r="97" spans="1:2">
      <c r="A97" s="25"/>
      <c r="B97" s="25"/>
    </row>
    <row r="98" spans="1:2">
      <c r="A98" s="25"/>
      <c r="B98" s="25"/>
    </row>
    <row r="99" spans="1:2">
      <c r="A99" s="25"/>
      <c r="B99" s="25"/>
    </row>
    <row r="100" spans="1:2">
      <c r="A100" s="25"/>
      <c r="B100" s="25"/>
    </row>
    <row r="101" spans="1:2">
      <c r="A101" s="25"/>
      <c r="B101" s="25"/>
    </row>
    <row r="102" spans="1:2">
      <c r="A102" s="25"/>
      <c r="B102" s="25"/>
    </row>
    <row r="103" spans="1:2">
      <c r="A103" s="25"/>
      <c r="B103" s="25"/>
    </row>
    <row r="104" spans="1:2">
      <c r="A104" s="25"/>
      <c r="B104" s="25"/>
    </row>
    <row r="105" spans="1:2">
      <c r="A105" s="25"/>
      <c r="B105" s="25"/>
    </row>
    <row r="106" spans="1:2">
      <c r="A106" s="25"/>
      <c r="B106" s="25"/>
    </row>
    <row r="107" spans="1:2">
      <c r="A107" s="25"/>
      <c r="B107" s="25"/>
    </row>
    <row r="108" spans="1:2">
      <c r="A108" s="25"/>
      <c r="B108" s="25"/>
    </row>
    <row r="109" spans="1:2">
      <c r="A109" s="25"/>
      <c r="B109" s="25"/>
    </row>
    <row r="110" spans="1:2">
      <c r="A110" s="25"/>
      <c r="B110" s="25"/>
    </row>
    <row r="111" spans="1:2">
      <c r="A111" s="25"/>
      <c r="B111" s="25"/>
    </row>
    <row r="112" spans="1:2">
      <c r="A112" s="25"/>
      <c r="B112" s="25"/>
    </row>
    <row r="113" spans="1:2">
      <c r="A113" s="25"/>
      <c r="B113" s="25"/>
    </row>
    <row r="114" spans="1:2">
      <c r="A114" s="25"/>
      <c r="B114" s="25"/>
    </row>
    <row r="115" spans="1:2">
      <c r="A115" s="25"/>
      <c r="B115" s="25"/>
    </row>
    <row r="116" spans="1:2">
      <c r="A116" s="25"/>
      <c r="B116" s="25"/>
    </row>
    <row r="117" spans="1:2">
      <c r="A117" s="25"/>
      <c r="B117" s="25"/>
    </row>
    <row r="118" spans="1:2">
      <c r="A118" s="25"/>
      <c r="B118" s="25"/>
    </row>
    <row r="119" spans="1:2">
      <c r="A119" s="25"/>
      <c r="B119" s="25"/>
    </row>
    <row r="120" spans="1:2">
      <c r="A120" s="25"/>
      <c r="B120" s="25"/>
    </row>
    <row r="121" spans="1:2">
      <c r="A121" s="25"/>
      <c r="B121" s="25"/>
    </row>
    <row r="122" spans="1:2">
      <c r="A122" s="25"/>
      <c r="B122" s="25"/>
    </row>
    <row r="123" spans="1:2">
      <c r="A123" s="25"/>
      <c r="B123" s="25"/>
    </row>
    <row r="124" spans="1:2">
      <c r="A124" s="25"/>
      <c r="B124" s="25"/>
    </row>
    <row r="125" spans="1:2">
      <c r="A125" s="25"/>
      <c r="B125" s="25"/>
    </row>
    <row r="126" spans="1:2">
      <c r="A126" s="25"/>
      <c r="B126" s="25"/>
    </row>
    <row r="127" spans="1:2">
      <c r="A127" s="25"/>
      <c r="B127" s="25"/>
    </row>
    <row r="128" spans="1:2">
      <c r="A128" s="25"/>
      <c r="B128" s="25"/>
    </row>
    <row r="129" spans="1:2">
      <c r="A129" s="25"/>
      <c r="B129" s="25"/>
    </row>
    <row r="130" spans="1:2">
      <c r="A130" s="25"/>
      <c r="B130" s="25"/>
    </row>
    <row r="131" spans="1:2">
      <c r="A131" s="25"/>
      <c r="B131" s="25"/>
    </row>
    <row r="132" spans="1:2">
      <c r="A132" s="25"/>
      <c r="B132" s="25"/>
    </row>
    <row r="133" spans="1:2">
      <c r="A133" s="25"/>
      <c r="B133" s="25"/>
    </row>
    <row r="134" spans="1:2">
      <c r="A134" s="25"/>
      <c r="B134" s="25"/>
    </row>
    <row r="135" spans="1:2">
      <c r="A135" s="25"/>
      <c r="B135" s="25"/>
    </row>
    <row r="136" spans="1:2">
      <c r="A136" s="25"/>
      <c r="B136" s="25"/>
    </row>
    <row r="137" spans="1:2">
      <c r="A137" s="25"/>
      <c r="B137" s="25"/>
    </row>
    <row r="138" spans="1:2">
      <c r="A138" s="25"/>
      <c r="B138" s="25"/>
    </row>
    <row r="139" spans="1:2">
      <c r="A139" s="25"/>
      <c r="B139" s="25"/>
    </row>
    <row r="140" spans="1:2">
      <c r="A140" s="25"/>
      <c r="B140" s="25"/>
    </row>
    <row r="141" spans="1:2">
      <c r="A141" s="25"/>
      <c r="B141" s="25"/>
    </row>
    <row r="142" spans="1:2">
      <c r="A142" s="25"/>
      <c r="B142" s="25"/>
    </row>
    <row r="143" spans="1:2">
      <c r="A143" s="25"/>
      <c r="B143" s="25"/>
    </row>
    <row r="144" spans="1:2">
      <c r="A144" s="25"/>
      <c r="B144" s="25"/>
    </row>
    <row r="145" spans="1:2">
      <c r="A145" s="25"/>
      <c r="B145" s="25"/>
    </row>
    <row r="146" spans="1:2">
      <c r="A146" s="25"/>
      <c r="B146" s="25"/>
    </row>
    <row r="147" spans="1:2">
      <c r="A147" s="25"/>
      <c r="B147" s="25"/>
    </row>
    <row r="148" spans="1:2">
      <c r="A148" s="25"/>
      <c r="B148" s="25"/>
    </row>
    <row r="149" spans="1:2">
      <c r="A149" s="25"/>
      <c r="B149" s="25"/>
    </row>
    <row r="150" spans="1:2">
      <c r="A150" s="25"/>
      <c r="B150" s="25"/>
    </row>
    <row r="151" spans="1:2">
      <c r="A151" s="25"/>
      <c r="B151" s="25"/>
    </row>
    <row r="152" spans="1:2">
      <c r="A152" s="25"/>
      <c r="B152" s="25"/>
    </row>
    <row r="153" spans="1:2">
      <c r="A153" s="25"/>
      <c r="B153" s="25"/>
    </row>
    <row r="154" spans="1:2">
      <c r="A154" s="25"/>
      <c r="B154" s="25"/>
    </row>
    <row r="155" spans="1:2">
      <c r="A155" s="25"/>
      <c r="B155" s="25"/>
    </row>
    <row r="156" spans="1:2">
      <c r="A156" s="25"/>
      <c r="B156" s="25"/>
    </row>
    <row r="157" spans="1:2">
      <c r="A157" s="25"/>
      <c r="B157" s="25"/>
    </row>
    <row r="158" spans="1:2">
      <c r="A158" s="25"/>
      <c r="B158" s="25"/>
    </row>
    <row r="159" spans="1:2">
      <c r="A159" s="25"/>
      <c r="B159" s="25"/>
    </row>
    <row r="160" spans="1:2">
      <c r="A160" s="25"/>
      <c r="B160" s="25"/>
    </row>
    <row r="161" spans="1:2">
      <c r="A161" s="25"/>
      <c r="B161" s="25"/>
    </row>
    <row r="162" spans="1:2">
      <c r="A162" s="25"/>
      <c r="B162" s="25"/>
    </row>
    <row r="163" spans="1:2">
      <c r="A163" s="25"/>
      <c r="B163" s="25"/>
    </row>
    <row r="164" spans="1:2">
      <c r="A164" s="25"/>
      <c r="B164" s="25"/>
    </row>
    <row r="165" spans="1:2">
      <c r="A165" s="25"/>
      <c r="B165" s="25"/>
    </row>
    <row r="166" spans="1:2">
      <c r="A166" s="25"/>
      <c r="B166" s="25"/>
    </row>
    <row r="167" spans="1:2">
      <c r="A167" s="25"/>
      <c r="B167" s="25"/>
    </row>
    <row r="168" spans="1:2">
      <c r="A168" s="25"/>
      <c r="B168" s="25"/>
    </row>
    <row r="169" spans="1:2">
      <c r="A169" s="25"/>
      <c r="B169" s="25"/>
    </row>
    <row r="170" spans="1:2">
      <c r="A170" s="25"/>
      <c r="B170" s="25"/>
    </row>
    <row r="171" spans="1:2">
      <c r="A171" s="25"/>
      <c r="B171" s="25"/>
    </row>
    <row r="172" spans="1:2">
      <c r="A172" s="25"/>
      <c r="B172" s="25"/>
    </row>
    <row r="173" spans="1:2">
      <c r="A173" s="25"/>
      <c r="B173" s="25"/>
    </row>
    <row r="174" spans="1:2">
      <c r="A174" s="25"/>
      <c r="B174" s="25"/>
    </row>
    <row r="175" spans="1:2">
      <c r="A175" s="25"/>
      <c r="B175" s="25"/>
    </row>
    <row r="176" spans="1:2">
      <c r="A176" s="25"/>
      <c r="B176" s="25"/>
    </row>
    <row r="177" spans="1:2">
      <c r="A177" s="25"/>
      <c r="B177" s="25"/>
    </row>
    <row r="178" spans="1:2">
      <c r="A178" s="25"/>
      <c r="B178" s="25"/>
    </row>
    <row r="179" spans="1:2">
      <c r="A179" s="25"/>
      <c r="B179" s="25"/>
    </row>
    <row r="180" spans="1:2">
      <c r="A180" s="25"/>
      <c r="B180" s="25"/>
    </row>
    <row r="181" spans="1:2">
      <c r="A181" s="25"/>
      <c r="B181" s="25"/>
    </row>
    <row r="182" spans="1:2">
      <c r="A182" s="25"/>
      <c r="B182" s="25"/>
    </row>
    <row r="183" spans="1:2">
      <c r="A183" s="25"/>
      <c r="B183" s="25"/>
    </row>
    <row r="184" spans="1:2">
      <c r="A184" s="25"/>
      <c r="B184" s="25"/>
    </row>
    <row r="185" spans="1:2">
      <c r="A185" s="25"/>
      <c r="B185" s="25"/>
    </row>
    <row r="186" spans="1:2">
      <c r="A186" s="25"/>
      <c r="B186" s="25"/>
    </row>
    <row r="187" spans="1:2">
      <c r="A187" s="25"/>
      <c r="B187" s="25"/>
    </row>
    <row r="188" spans="1:2">
      <c r="A188" s="25"/>
      <c r="B188" s="25"/>
    </row>
    <row r="189" spans="1:2">
      <c r="A189" s="25"/>
      <c r="B189" s="25"/>
    </row>
    <row r="190" spans="1:2">
      <c r="A190" s="25"/>
      <c r="B190" s="25"/>
    </row>
    <row r="191" spans="1:2">
      <c r="A191" s="25"/>
      <c r="B191" s="25"/>
    </row>
    <row r="192" spans="1:2">
      <c r="A192" s="25"/>
      <c r="B192" s="25"/>
    </row>
    <row r="193" spans="1:2">
      <c r="A193" s="25"/>
      <c r="B193" s="25"/>
    </row>
    <row r="194" spans="1:2">
      <c r="A194" s="25"/>
      <c r="B194" s="25"/>
    </row>
    <row r="195" spans="1:2">
      <c r="A195" s="25"/>
      <c r="B195" s="25"/>
    </row>
    <row r="196" spans="1:2">
      <c r="A196" s="25"/>
      <c r="B196" s="25"/>
    </row>
    <row r="197" spans="1:2">
      <c r="A197" s="25"/>
      <c r="B197" s="25"/>
    </row>
    <row r="198" spans="1:2">
      <c r="A198" s="25"/>
      <c r="B198" s="25"/>
    </row>
    <row r="199" spans="1:2">
      <c r="A199" s="25"/>
      <c r="B199" s="25"/>
    </row>
    <row r="200" spans="1:2">
      <c r="A200" s="25"/>
      <c r="B200" s="25"/>
    </row>
    <row r="201" spans="1:2">
      <c r="A201" s="25"/>
      <c r="B201" s="25"/>
    </row>
    <row r="202" spans="1:2">
      <c r="A202" s="25"/>
      <c r="B202" s="25"/>
    </row>
    <row r="203" spans="1:2">
      <c r="A203" s="25"/>
      <c r="B203" s="25"/>
    </row>
    <row r="204" spans="1:2">
      <c r="A204" s="25"/>
      <c r="B204" s="25"/>
    </row>
    <row r="205" spans="1:2">
      <c r="A205" s="25"/>
      <c r="B205" s="25"/>
    </row>
    <row r="206" spans="1:2">
      <c r="A206" s="25"/>
      <c r="B206" s="25"/>
    </row>
    <row r="207" spans="1:2">
      <c r="A207" s="25"/>
      <c r="B207" s="25"/>
    </row>
    <row r="208" spans="1:2">
      <c r="A208" s="25"/>
      <c r="B208" s="25"/>
    </row>
    <row r="209" spans="1:2">
      <c r="A209" s="25"/>
      <c r="B209" s="25"/>
    </row>
    <row r="210" spans="1:2">
      <c r="A210" s="25"/>
      <c r="B210" s="25"/>
    </row>
    <row r="211" spans="1:2">
      <c r="A211" s="25"/>
      <c r="B211" s="25"/>
    </row>
    <row r="212" spans="1:2">
      <c r="A212" s="25"/>
      <c r="B212" s="25"/>
    </row>
    <row r="213" spans="1:2">
      <c r="A213" s="25"/>
      <c r="B213" s="25"/>
    </row>
    <row r="214" spans="1:2">
      <c r="A214" s="25"/>
      <c r="B214" s="25"/>
    </row>
    <row r="215" spans="1:2">
      <c r="A215" s="25"/>
      <c r="B215" s="25"/>
    </row>
    <row r="216" spans="1:2">
      <c r="A216" s="25"/>
      <c r="B216" s="25"/>
    </row>
    <row r="217" spans="1:2">
      <c r="A217" s="25"/>
      <c r="B217" s="25"/>
    </row>
    <row r="218" spans="1:2">
      <c r="A218" s="25"/>
      <c r="B218" s="25"/>
    </row>
    <row r="219" spans="1:2">
      <c r="A219" s="25"/>
      <c r="B219" s="25"/>
    </row>
    <row r="220" spans="1:2">
      <c r="A220" s="25"/>
      <c r="B220" s="25"/>
    </row>
    <row r="221" spans="1:2">
      <c r="A221" s="25"/>
      <c r="B221" s="25"/>
    </row>
    <row r="222" spans="1:2">
      <c r="A222" s="25"/>
      <c r="B222" s="25"/>
    </row>
    <row r="223" spans="1:2">
      <c r="A223" s="25"/>
      <c r="B223" s="25"/>
    </row>
    <row r="224" spans="1:2">
      <c r="A224" s="25"/>
      <c r="B224" s="25"/>
    </row>
    <row r="225" spans="1:2">
      <c r="A225" s="25"/>
      <c r="B225" s="25"/>
    </row>
    <row r="226" spans="1:2">
      <c r="A226" s="25"/>
      <c r="B226" s="25"/>
    </row>
    <row r="227" spans="1:2">
      <c r="A227" s="25"/>
      <c r="B227" s="25"/>
    </row>
    <row r="228" spans="1:2">
      <c r="A228" s="25"/>
      <c r="B228" s="25"/>
    </row>
    <row r="229" spans="1:2">
      <c r="A229" s="25"/>
      <c r="B229" s="25"/>
    </row>
    <row r="230" spans="1:2">
      <c r="A230" s="25"/>
      <c r="B230" s="25"/>
    </row>
    <row r="231" spans="1:2">
      <c r="A231" s="25"/>
      <c r="B231" s="25"/>
    </row>
    <row r="232" spans="1:2">
      <c r="A232" s="25"/>
      <c r="B232" s="25"/>
    </row>
    <row r="233" spans="1:2">
      <c r="A233" s="25"/>
      <c r="B233" s="25"/>
    </row>
    <row r="234" spans="1:2">
      <c r="A234" s="25"/>
      <c r="B234" s="25"/>
    </row>
    <row r="235" spans="1:2">
      <c r="A235" s="25"/>
      <c r="B235" s="25"/>
    </row>
    <row r="236" spans="1:2">
      <c r="A236" s="25"/>
      <c r="B236" s="25"/>
    </row>
    <row r="237" spans="1:2">
      <c r="A237" s="25"/>
      <c r="B237" s="25"/>
    </row>
    <row r="238" spans="1:2">
      <c r="A238" s="25"/>
      <c r="B238" s="25"/>
    </row>
    <row r="239" spans="1:2">
      <c r="A239" s="25"/>
      <c r="B239" s="25"/>
    </row>
    <row r="240" spans="1:2">
      <c r="A240" s="25"/>
      <c r="B240" s="25"/>
    </row>
    <row r="241" spans="1:2">
      <c r="A241" s="25"/>
      <c r="B241" s="25"/>
    </row>
    <row r="242" spans="1:2">
      <c r="A242" s="25"/>
      <c r="B242" s="25"/>
    </row>
    <row r="243" spans="1:2">
      <c r="A243" s="25"/>
      <c r="B243" s="25"/>
    </row>
    <row r="244" spans="1:2">
      <c r="A244" s="25"/>
      <c r="B244" s="25"/>
    </row>
    <row r="245" spans="1:2">
      <c r="A245" s="25"/>
      <c r="B245" s="25"/>
    </row>
    <row r="246" spans="1:2">
      <c r="A246" s="25"/>
      <c r="B246" s="25"/>
    </row>
    <row r="247" spans="1:2">
      <c r="A247" s="25"/>
      <c r="B247" s="25"/>
    </row>
    <row r="248" spans="1:2">
      <c r="A248" s="25"/>
      <c r="B248" s="25"/>
    </row>
    <row r="249" spans="1:2">
      <c r="A249" s="25"/>
      <c r="B249" s="25"/>
    </row>
    <row r="250" spans="1:2">
      <c r="A250" s="25"/>
      <c r="B250" s="25"/>
    </row>
    <row r="251" spans="1:2">
      <c r="A251" s="25"/>
      <c r="B251" s="25"/>
    </row>
    <row r="252" spans="1:2">
      <c r="A252" s="25"/>
      <c r="B252" s="25"/>
    </row>
    <row r="253" spans="1:2">
      <c r="A253" s="25"/>
      <c r="B253" s="25"/>
    </row>
    <row r="254" spans="1:2">
      <c r="A254" s="25"/>
      <c r="B254" s="25"/>
    </row>
    <row r="255" spans="1:2">
      <c r="A255" s="25"/>
      <c r="B255" s="25"/>
    </row>
    <row r="256" spans="1:2">
      <c r="A256" s="25"/>
      <c r="B256" s="25"/>
    </row>
    <row r="257" spans="1:2">
      <c r="A257" s="25"/>
      <c r="B257" s="25"/>
    </row>
    <row r="258" spans="1:2">
      <c r="A258" s="25"/>
      <c r="B258" s="25"/>
    </row>
    <row r="259" spans="1:2">
      <c r="A259" s="25"/>
      <c r="B259" s="25"/>
    </row>
    <row r="260" spans="1:2">
      <c r="A260" s="25"/>
      <c r="B260" s="25"/>
    </row>
    <row r="261" spans="1:2">
      <c r="A261" s="25"/>
      <c r="B261" s="25"/>
    </row>
    <row r="262" spans="1:2">
      <c r="A262" s="25"/>
      <c r="B262" s="25"/>
    </row>
    <row r="263" spans="1:2">
      <c r="A263" s="25"/>
      <c r="B263" s="25"/>
    </row>
    <row r="264" spans="1:2">
      <c r="A264" s="25"/>
      <c r="B264" s="25"/>
    </row>
    <row r="265" spans="1:2">
      <c r="A265" s="25"/>
      <c r="B265" s="25"/>
    </row>
    <row r="266" spans="1:2">
      <c r="A266" s="25"/>
      <c r="B266" s="25"/>
    </row>
    <row r="267" spans="1:2">
      <c r="A267" s="25"/>
      <c r="B267" s="25"/>
    </row>
    <row r="268" spans="1:2">
      <c r="A268" s="25"/>
      <c r="B268" s="25"/>
    </row>
    <row r="269" spans="1:2">
      <c r="A269" s="25"/>
      <c r="B269" s="25"/>
    </row>
    <row r="270" spans="1:2">
      <c r="A270" s="25"/>
      <c r="B270" s="25"/>
    </row>
    <row r="271" spans="1:2">
      <c r="A271" s="25"/>
      <c r="B271" s="25"/>
    </row>
    <row r="272" spans="1:2">
      <c r="A272" s="25"/>
      <c r="B272" s="25"/>
    </row>
    <row r="273" spans="1:2">
      <c r="A273" s="25"/>
      <c r="B273" s="25"/>
    </row>
    <row r="274" spans="1:2">
      <c r="A274" s="25"/>
      <c r="B274" s="25"/>
    </row>
    <row r="275" spans="1:2">
      <c r="A275" s="25"/>
      <c r="B275" s="25"/>
    </row>
    <row r="276" spans="1:2">
      <c r="A276" s="25"/>
      <c r="B276" s="25"/>
    </row>
    <row r="277" spans="1:2">
      <c r="A277" s="25"/>
      <c r="B277" s="25"/>
    </row>
    <row r="278" spans="1:2">
      <c r="A278" s="25"/>
      <c r="B278" s="25"/>
    </row>
    <row r="279" spans="1:2">
      <c r="A279" s="25"/>
      <c r="B279" s="25"/>
    </row>
    <row r="280" spans="1:2">
      <c r="A280" s="25"/>
      <c r="B280" s="25"/>
    </row>
    <row r="281" spans="1:2">
      <c r="A281" s="25"/>
      <c r="B281" s="25"/>
    </row>
    <row r="282" spans="1:2">
      <c r="A282" s="25"/>
      <c r="B282" s="25"/>
    </row>
    <row r="283" spans="1:2">
      <c r="A283" s="25"/>
      <c r="B283" s="25"/>
    </row>
    <row r="284" spans="1:2">
      <c r="A284" s="25"/>
      <c r="B284" s="25"/>
    </row>
    <row r="285" spans="1:2">
      <c r="A285" s="25"/>
      <c r="B285" s="25"/>
    </row>
    <row r="286" spans="1:2">
      <c r="A286" s="25"/>
      <c r="B286" s="25"/>
    </row>
    <row r="287" spans="1:2">
      <c r="A287" s="25"/>
      <c r="B287" s="25"/>
    </row>
    <row r="288" spans="1:2">
      <c r="A288" s="25"/>
      <c r="B288" s="25"/>
    </row>
    <row r="289" spans="1:2">
      <c r="A289" s="25"/>
      <c r="B289" s="25"/>
    </row>
    <row r="290" spans="1:2">
      <c r="A290" s="25"/>
      <c r="B290" s="25"/>
    </row>
    <row r="291" spans="1:2">
      <c r="A291" s="25"/>
      <c r="B291" s="25"/>
    </row>
    <row r="292" spans="1:2">
      <c r="A292" s="25"/>
      <c r="B292" s="25"/>
    </row>
    <row r="293" spans="1:2">
      <c r="A293" s="25"/>
      <c r="B293" s="25"/>
    </row>
    <row r="294" spans="1:2">
      <c r="A294" s="25"/>
      <c r="B294" s="25"/>
    </row>
    <row r="295" spans="1:2">
      <c r="A295" s="25"/>
      <c r="B295" s="25"/>
    </row>
    <row r="296" spans="1:2">
      <c r="A296" s="25"/>
      <c r="B296" s="25"/>
    </row>
    <row r="297" spans="1:2">
      <c r="A297" s="25"/>
      <c r="B297" s="25"/>
    </row>
    <row r="298" spans="1:2">
      <c r="A298" s="25"/>
      <c r="B298" s="25"/>
    </row>
    <row r="299" spans="1:2">
      <c r="A299" s="25"/>
      <c r="B299" s="25"/>
    </row>
    <row r="300" spans="1:2">
      <c r="A300" s="25"/>
      <c r="B300" s="25"/>
    </row>
    <row r="301" spans="1:2">
      <c r="A301" s="25"/>
      <c r="B301" s="25"/>
    </row>
    <row r="302" spans="1:2">
      <c r="A302" s="25"/>
      <c r="B302" s="25"/>
    </row>
    <row r="303" spans="1:2">
      <c r="A303" s="25"/>
      <c r="B303" s="25"/>
    </row>
    <row r="304" spans="1:2">
      <c r="A304" s="25"/>
      <c r="B304" s="25"/>
    </row>
    <row r="305" spans="1:2">
      <c r="A305" s="25"/>
      <c r="B305" s="25"/>
    </row>
    <row r="306" spans="1:2">
      <c r="A306" s="25"/>
      <c r="B306" s="25"/>
    </row>
    <row r="307" spans="1:2">
      <c r="A307" s="25"/>
      <c r="B307" s="25"/>
    </row>
    <row r="308" spans="1:2">
      <c r="A308" s="25"/>
      <c r="B308" s="25"/>
    </row>
    <row r="309" spans="1:2">
      <c r="A309" s="25"/>
      <c r="B309" s="25"/>
    </row>
    <row r="310" spans="1:2">
      <c r="A310" s="25"/>
      <c r="B310" s="25"/>
    </row>
    <row r="311" spans="1:2">
      <c r="A311" s="25"/>
      <c r="B311" s="25"/>
    </row>
    <row r="312" spans="1:2">
      <c r="A312" s="25"/>
      <c r="B312" s="25"/>
    </row>
    <row r="313" spans="1:2">
      <c r="A313" s="25"/>
      <c r="B313" s="25"/>
    </row>
    <row r="314" spans="1:2">
      <c r="A314" s="25"/>
      <c r="B314" s="25"/>
    </row>
    <row r="315" spans="1:2">
      <c r="A315" s="25"/>
      <c r="B315" s="25"/>
    </row>
    <row r="316" spans="1:2">
      <c r="A316" s="25"/>
      <c r="B316" s="25"/>
    </row>
    <row r="317" spans="1:2">
      <c r="A317" s="25"/>
      <c r="B317" s="25"/>
    </row>
    <row r="318" spans="1:2">
      <c r="A318" s="25"/>
      <c r="B318" s="25"/>
    </row>
    <row r="319" spans="1:2">
      <c r="A319" s="25"/>
      <c r="B319" s="25"/>
    </row>
    <row r="320" spans="1:2">
      <c r="A320" s="25"/>
      <c r="B320" s="25"/>
    </row>
    <row r="321" spans="1:2">
      <c r="A321" s="25"/>
      <c r="B321" s="25"/>
    </row>
    <row r="322" spans="1:2">
      <c r="A322" s="25"/>
      <c r="B322" s="25"/>
    </row>
    <row r="323" spans="1:2">
      <c r="A323" s="25"/>
      <c r="B323" s="25"/>
    </row>
    <row r="324" spans="1:2">
      <c r="A324" s="25"/>
      <c r="B324" s="25"/>
    </row>
    <row r="325" spans="1:2">
      <c r="A325" s="25"/>
      <c r="B325" s="25"/>
    </row>
    <row r="326" spans="1:2">
      <c r="A326" s="25"/>
      <c r="B326" s="25"/>
    </row>
    <row r="327" spans="1:2">
      <c r="A327" s="25"/>
      <c r="B327" s="25"/>
    </row>
    <row r="328" spans="1:2">
      <c r="A328" s="25"/>
      <c r="B328" s="25"/>
    </row>
    <row r="329" spans="1:2">
      <c r="A329" s="25"/>
      <c r="B329" s="25"/>
    </row>
    <row r="330" spans="1:2">
      <c r="A330" s="25"/>
      <c r="B330" s="25"/>
    </row>
    <row r="331" spans="1:2">
      <c r="A331" s="25"/>
      <c r="B331" s="25"/>
    </row>
    <row r="332" spans="1:2">
      <c r="A332" s="25"/>
      <c r="B332" s="25"/>
    </row>
    <row r="333" spans="1:2">
      <c r="A333" s="25"/>
      <c r="B333" s="25"/>
    </row>
    <row r="334" spans="1:2">
      <c r="A334" s="25"/>
      <c r="B334" s="25"/>
    </row>
    <row r="335" spans="1:2">
      <c r="A335" s="25"/>
      <c r="B335" s="25"/>
    </row>
    <row r="336" spans="1:2">
      <c r="A336" s="25"/>
      <c r="B336" s="25"/>
    </row>
    <row r="337" spans="1:2">
      <c r="A337" s="25"/>
      <c r="B337" s="25"/>
    </row>
    <row r="338" spans="1:2">
      <c r="A338" s="25"/>
      <c r="B338" s="25"/>
    </row>
    <row r="339" spans="1:2">
      <c r="A339" s="25"/>
      <c r="B339" s="25"/>
    </row>
    <row r="340" spans="1:2">
      <c r="A340" s="25"/>
      <c r="B340" s="25"/>
    </row>
    <row r="341" spans="1:2">
      <c r="A341" s="25"/>
      <c r="B341" s="25"/>
    </row>
    <row r="342" spans="1:2">
      <c r="A342" s="25"/>
      <c r="B342" s="25"/>
    </row>
    <row r="343" spans="1:2">
      <c r="A343" s="25"/>
      <c r="B343" s="25"/>
    </row>
    <row r="344" spans="1:2">
      <c r="A344" s="25"/>
      <c r="B344" s="25"/>
    </row>
    <row r="345" spans="1:2">
      <c r="A345" s="25"/>
      <c r="B345" s="25"/>
    </row>
    <row r="346" spans="1:2">
      <c r="A346" s="25"/>
      <c r="B346" s="25"/>
    </row>
    <row r="347" spans="1:2">
      <c r="A347" s="25"/>
      <c r="B347" s="25"/>
    </row>
    <row r="348" spans="1:2">
      <c r="A348" s="25"/>
      <c r="B348" s="25"/>
    </row>
    <row r="349" spans="1:2">
      <c r="A349" s="25"/>
      <c r="B349" s="25"/>
    </row>
    <row r="350" spans="1:2">
      <c r="A350" s="25"/>
      <c r="B350" s="25"/>
    </row>
    <row r="351" spans="1:2">
      <c r="A351" s="25"/>
      <c r="B351" s="25"/>
    </row>
    <row r="352" spans="1:2">
      <c r="A352" s="25"/>
      <c r="B352" s="25"/>
    </row>
    <row r="353" spans="1:2">
      <c r="A353" s="25"/>
      <c r="B353" s="25"/>
    </row>
    <row r="354" spans="1:2">
      <c r="A354" s="25"/>
      <c r="B354" s="25"/>
    </row>
    <row r="355" spans="1:2">
      <c r="A355" s="25"/>
      <c r="B355" s="25"/>
    </row>
    <row r="356" spans="1:2">
      <c r="A356" s="25"/>
      <c r="B356" s="25"/>
    </row>
    <row r="357" spans="1:2">
      <c r="A357" s="25"/>
      <c r="B357" s="25"/>
    </row>
    <row r="358" spans="1:2">
      <c r="A358" s="25"/>
      <c r="B358" s="25"/>
    </row>
    <row r="359" spans="1:2">
      <c r="A359" s="25"/>
      <c r="B359" s="25"/>
    </row>
    <row r="360" spans="1:2">
      <c r="A360" s="25"/>
      <c r="B360" s="25"/>
    </row>
    <row r="361" spans="1:2">
      <c r="A361" s="25"/>
      <c r="B361" s="25"/>
    </row>
    <row r="362" spans="1:2">
      <c r="A362" s="25"/>
      <c r="B362" s="25"/>
    </row>
    <row r="363" spans="1:2">
      <c r="A363" s="25"/>
      <c r="B363" s="25"/>
    </row>
    <row r="364" spans="1:2">
      <c r="A364" s="25"/>
      <c r="B364" s="25"/>
    </row>
    <row r="365" spans="1:2">
      <c r="A365" s="25"/>
      <c r="B365" s="25"/>
    </row>
    <row r="366" spans="1:2">
      <c r="A366" s="25"/>
      <c r="B366" s="25"/>
    </row>
    <row r="367" spans="1:2">
      <c r="A367" s="25"/>
      <c r="B367" s="25"/>
    </row>
    <row r="368" spans="1:2">
      <c r="A368" s="25"/>
      <c r="B368" s="25"/>
    </row>
    <row r="369" spans="1:2">
      <c r="A369" s="25"/>
      <c r="B369" s="25"/>
    </row>
    <row r="370" spans="1:2">
      <c r="A370" s="25"/>
      <c r="B370" s="25"/>
    </row>
    <row r="371" spans="1:2">
      <c r="A371" s="25"/>
      <c r="B371" s="25"/>
    </row>
    <row r="372" spans="1:2">
      <c r="A372" s="25"/>
      <c r="B372" s="25"/>
    </row>
    <row r="373" spans="1:2">
      <c r="A373" s="25"/>
      <c r="B373" s="25"/>
    </row>
    <row r="374" spans="1:2">
      <c r="A374" s="25"/>
      <c r="B374" s="25"/>
    </row>
    <row r="375" spans="1:2">
      <c r="A375" s="25"/>
      <c r="B375" s="25"/>
    </row>
    <row r="376" spans="1:2">
      <c r="A376" s="25"/>
      <c r="B376" s="25"/>
    </row>
    <row r="377" spans="1:2">
      <c r="A377" s="25"/>
      <c r="B377" s="25"/>
    </row>
    <row r="378" spans="1:2">
      <c r="A378" s="25"/>
      <c r="B378" s="25"/>
    </row>
    <row r="379" spans="1:2">
      <c r="A379" s="25"/>
      <c r="B379" s="25"/>
    </row>
    <row r="380" spans="1:2">
      <c r="A380" s="25"/>
      <c r="B380" s="25"/>
    </row>
    <row r="381" spans="1:2">
      <c r="A381" s="25"/>
      <c r="B381" s="25"/>
    </row>
    <row r="382" spans="1:2">
      <c r="A382" s="25"/>
      <c r="B382" s="25"/>
    </row>
    <row r="383" spans="1:2">
      <c r="A383" s="25"/>
      <c r="B383" s="25"/>
    </row>
    <row r="384" spans="1:2">
      <c r="A384" s="25"/>
      <c r="B384" s="25"/>
    </row>
    <row r="385" spans="1:2">
      <c r="A385" s="25"/>
      <c r="B385" s="25"/>
    </row>
    <row r="386" spans="1:2">
      <c r="A386" s="25"/>
      <c r="B386" s="25"/>
    </row>
    <row r="387" spans="1:2">
      <c r="A387" s="25"/>
      <c r="B387" s="25"/>
    </row>
    <row r="388" spans="1:2">
      <c r="A388" s="25"/>
      <c r="B388" s="25"/>
    </row>
    <row r="389" spans="1:2">
      <c r="A389" s="25"/>
      <c r="B389" s="25"/>
    </row>
    <row r="390" spans="1:2">
      <c r="A390" s="25"/>
      <c r="B390" s="25"/>
    </row>
    <row r="391" spans="1:2">
      <c r="A391" s="25"/>
      <c r="B391" s="25"/>
    </row>
    <row r="392" spans="1:2">
      <c r="A392" s="25"/>
      <c r="B392" s="25"/>
    </row>
    <row r="393" spans="1:2">
      <c r="A393" s="25"/>
      <c r="B393" s="25"/>
    </row>
    <row r="394" spans="1:2">
      <c r="A394" s="25"/>
      <c r="B394" s="25"/>
    </row>
    <row r="395" spans="1:2">
      <c r="A395" s="25"/>
      <c r="B395" s="25"/>
    </row>
    <row r="396" spans="1:2">
      <c r="A396" s="25"/>
      <c r="B396" s="25"/>
    </row>
    <row r="397" spans="1:2">
      <c r="A397" s="25"/>
      <c r="B397" s="25"/>
    </row>
    <row r="398" spans="1:2">
      <c r="A398" s="25"/>
      <c r="B398" s="25"/>
    </row>
    <row r="399" spans="1:2">
      <c r="A399" s="25"/>
      <c r="B399" s="25"/>
    </row>
    <row r="400" spans="1:2">
      <c r="A400" s="25"/>
      <c r="B400" s="25"/>
    </row>
    <row r="401" spans="1:2">
      <c r="A401" s="25"/>
      <c r="B401" s="25"/>
    </row>
    <row r="402" spans="1:2">
      <c r="A402" s="25"/>
      <c r="B402" s="25"/>
    </row>
    <row r="403" spans="1:2">
      <c r="A403" s="25"/>
      <c r="B403" s="25"/>
    </row>
    <row r="404" spans="1:2">
      <c r="A404" s="25"/>
      <c r="B404" s="25"/>
    </row>
    <row r="405" spans="1:2">
      <c r="A405" s="25"/>
      <c r="B405" s="25"/>
    </row>
    <row r="406" spans="1:2">
      <c r="A406" s="25"/>
      <c r="B406" s="25"/>
    </row>
    <row r="407" spans="1:2">
      <c r="A407" s="25"/>
      <c r="B407" s="25"/>
    </row>
    <row r="408" spans="1:2">
      <c r="A408" s="25"/>
      <c r="B408" s="25"/>
    </row>
    <row r="409" spans="1:2">
      <c r="A409" s="25"/>
      <c r="B409" s="25"/>
    </row>
    <row r="410" spans="1:2">
      <c r="A410" s="25"/>
      <c r="B410" s="25"/>
    </row>
    <row r="411" spans="1:2">
      <c r="A411" s="25"/>
      <c r="B411" s="25"/>
    </row>
    <row r="412" spans="1:2">
      <c r="A412" s="25"/>
      <c r="B412" s="25"/>
    </row>
    <row r="413" spans="1:2">
      <c r="A413" s="25"/>
      <c r="B413" s="25"/>
    </row>
    <row r="414" spans="1:2">
      <c r="A414" s="25"/>
      <c r="B414" s="25"/>
    </row>
    <row r="415" spans="1:2">
      <c r="A415" s="25"/>
      <c r="B415" s="25"/>
    </row>
    <row r="416" spans="1:2">
      <c r="A416" s="25"/>
      <c r="B416" s="25"/>
    </row>
    <row r="417" spans="1:2">
      <c r="A417" s="25"/>
      <c r="B417" s="25"/>
    </row>
    <row r="418" spans="1:2">
      <c r="A418" s="25"/>
      <c r="B418" s="25"/>
    </row>
    <row r="419" spans="1:2">
      <c r="A419" s="25"/>
      <c r="B419" s="25"/>
    </row>
    <row r="420" spans="1:2">
      <c r="A420" s="25"/>
      <c r="B420" s="25"/>
    </row>
    <row r="421" spans="1:2">
      <c r="A421" s="25"/>
      <c r="B421" s="25"/>
    </row>
    <row r="422" spans="1:2">
      <c r="A422" s="25"/>
      <c r="B422" s="25"/>
    </row>
    <row r="423" spans="1:2">
      <c r="A423" s="25"/>
      <c r="B423" s="25"/>
    </row>
    <row r="424" spans="1:2">
      <c r="A424" s="25"/>
      <c r="B424" s="25"/>
    </row>
    <row r="425" spans="1:2">
      <c r="A425" s="25"/>
      <c r="B425" s="25"/>
    </row>
    <row r="426" spans="1:2">
      <c r="A426" s="25"/>
      <c r="B426" s="25"/>
    </row>
    <row r="427" spans="1:2">
      <c r="A427" s="25"/>
      <c r="B427" s="25"/>
    </row>
    <row r="428" spans="1:2">
      <c r="A428" s="25"/>
      <c r="B428" s="25"/>
    </row>
    <row r="429" spans="1:2">
      <c r="A429" s="25"/>
      <c r="B429" s="25"/>
    </row>
    <row r="430" spans="1:2">
      <c r="A430" s="25"/>
      <c r="B430" s="25"/>
    </row>
    <row r="431" spans="1:2">
      <c r="A431" s="25"/>
      <c r="B431" s="25"/>
    </row>
    <row r="432" spans="1:2">
      <c r="A432" s="25"/>
      <c r="B432" s="25"/>
    </row>
    <row r="433" spans="1:2">
      <c r="A433" s="25"/>
      <c r="B433" s="25"/>
    </row>
    <row r="434" spans="1:2">
      <c r="A434" s="25"/>
      <c r="B434" s="25"/>
    </row>
    <row r="435" spans="1:2">
      <c r="A435" s="25"/>
      <c r="B435" s="25"/>
    </row>
    <row r="436" spans="1:2">
      <c r="A436" s="25"/>
      <c r="B436" s="25"/>
    </row>
    <row r="437" spans="1:2">
      <c r="A437" s="25"/>
      <c r="B437" s="25"/>
    </row>
    <row r="438" spans="1:2">
      <c r="A438" s="25"/>
      <c r="B438" s="25"/>
    </row>
    <row r="439" spans="1:2">
      <c r="A439" s="25"/>
      <c r="B439" s="25"/>
    </row>
    <row r="440" spans="1:2">
      <c r="A440" s="25"/>
      <c r="B440" s="25"/>
    </row>
    <row r="441" spans="1:2">
      <c r="A441" s="25"/>
      <c r="B441" s="25"/>
    </row>
    <row r="442" spans="1:2">
      <c r="A442" s="25"/>
      <c r="B442" s="25"/>
    </row>
    <row r="443" spans="1:2">
      <c r="A443" s="25"/>
      <c r="B443" s="25"/>
    </row>
    <row r="444" spans="1:2">
      <c r="A444" s="25"/>
      <c r="B444" s="25"/>
    </row>
    <row r="445" spans="1:2">
      <c r="A445" s="25"/>
      <c r="B445" s="25"/>
    </row>
    <row r="446" spans="1:2">
      <c r="A446" s="25"/>
      <c r="B446" s="25"/>
    </row>
    <row r="447" spans="1:2">
      <c r="A447" s="25"/>
      <c r="B447" s="25"/>
    </row>
    <row r="448" spans="1:2">
      <c r="A448" s="25"/>
      <c r="B448" s="25"/>
    </row>
    <row r="449" spans="1:2">
      <c r="A449" s="25"/>
      <c r="B449" s="25"/>
    </row>
    <row r="450" spans="1:2">
      <c r="A450" s="25"/>
      <c r="B450" s="25"/>
    </row>
    <row r="451" spans="1:2">
      <c r="A451" s="25"/>
      <c r="B451" s="25"/>
    </row>
    <row r="452" spans="1:2">
      <c r="A452" s="25"/>
      <c r="B452" s="25"/>
    </row>
    <row r="453" spans="1:2">
      <c r="A453" s="25"/>
      <c r="B453" s="25"/>
    </row>
    <row r="454" spans="1:2">
      <c r="A454" s="25"/>
      <c r="B454" s="25"/>
    </row>
    <row r="455" spans="1:2">
      <c r="A455" s="25"/>
      <c r="B455" s="25"/>
    </row>
    <row r="456" spans="1:2">
      <c r="A456" s="25"/>
      <c r="B456" s="25"/>
    </row>
    <row r="457" spans="1:2">
      <c r="A457" s="25"/>
      <c r="B457" s="25"/>
    </row>
    <row r="458" spans="1:2">
      <c r="A458" s="25"/>
      <c r="B458" s="25"/>
    </row>
    <row r="459" spans="1:2">
      <c r="A459" s="25"/>
      <c r="B459" s="25"/>
    </row>
    <row r="460" spans="1:2">
      <c r="A460" s="25"/>
      <c r="B460" s="25"/>
    </row>
    <row r="461" spans="1:2">
      <c r="A461" s="25"/>
      <c r="B461" s="25"/>
    </row>
    <row r="462" spans="1:2">
      <c r="A462" s="25"/>
      <c r="B462" s="25"/>
    </row>
    <row r="463" spans="1:2">
      <c r="A463" s="25"/>
      <c r="B463" s="25"/>
    </row>
    <row r="464" spans="1:2">
      <c r="A464" s="25"/>
      <c r="B464" s="25"/>
    </row>
    <row r="465" spans="1:2">
      <c r="A465" s="25"/>
      <c r="B465" s="25"/>
    </row>
    <row r="466" spans="1:2">
      <c r="A466" s="25"/>
      <c r="B466" s="25"/>
    </row>
    <row r="467" spans="1:2">
      <c r="A467" s="25"/>
      <c r="B467" s="25"/>
    </row>
    <row r="468" spans="1:2">
      <c r="A468" s="25"/>
      <c r="B468" s="25"/>
    </row>
    <row r="469" spans="1:2">
      <c r="A469" s="25"/>
      <c r="B469" s="25"/>
    </row>
    <row r="470" spans="1:2">
      <c r="A470" s="25"/>
      <c r="B470" s="25"/>
    </row>
    <row r="471" spans="1:2">
      <c r="A471" s="25"/>
      <c r="B471" s="25"/>
    </row>
    <row r="472" spans="1:2">
      <c r="A472" s="25"/>
      <c r="B472" s="25"/>
    </row>
    <row r="473" spans="1:2">
      <c r="A473" s="25"/>
      <c r="B473" s="25"/>
    </row>
    <row r="474" spans="1:2">
      <c r="A474" s="25"/>
      <c r="B474" s="25"/>
    </row>
    <row r="475" spans="1:2">
      <c r="A475" s="25"/>
      <c r="B475" s="25"/>
    </row>
    <row r="476" spans="1:2">
      <c r="A476" s="25"/>
      <c r="B476" s="25"/>
    </row>
    <row r="477" spans="1:2">
      <c r="A477" s="25"/>
      <c r="B477" s="25"/>
    </row>
    <row r="478" spans="1:2">
      <c r="A478" s="25"/>
      <c r="B478" s="25"/>
    </row>
    <row r="479" spans="1:2">
      <c r="A479" s="25"/>
      <c r="B479" s="25"/>
    </row>
    <row r="480" spans="1:2">
      <c r="A480" s="25"/>
      <c r="B480" s="25"/>
    </row>
    <row r="481" spans="1:2">
      <c r="A481" s="25"/>
      <c r="B481" s="25"/>
    </row>
    <row r="482" spans="1:2">
      <c r="A482" s="25"/>
      <c r="B482" s="25"/>
    </row>
    <row r="483" spans="1:2">
      <c r="A483" s="25"/>
      <c r="B483" s="25"/>
    </row>
    <row r="484" spans="1:2">
      <c r="A484" s="25"/>
      <c r="B484" s="25"/>
    </row>
    <row r="485" spans="1:2">
      <c r="A485" s="25"/>
      <c r="B485" s="25"/>
    </row>
    <row r="486" spans="1:2">
      <c r="A486" s="25"/>
      <c r="B486" s="25"/>
    </row>
    <row r="487" spans="1:2">
      <c r="A487" s="25"/>
      <c r="B487" s="25"/>
    </row>
    <row r="488" spans="1:2">
      <c r="A488" s="25"/>
      <c r="B488" s="25"/>
    </row>
    <row r="489" spans="1:2">
      <c r="A489" s="25"/>
      <c r="B489" s="25"/>
    </row>
    <row r="490" spans="1:2">
      <c r="A490" s="25"/>
      <c r="B490" s="25"/>
    </row>
    <row r="491" spans="1:2">
      <c r="A491" s="25"/>
      <c r="B491" s="25"/>
    </row>
    <row r="492" spans="1:2">
      <c r="A492" s="25"/>
      <c r="B492" s="25"/>
    </row>
    <row r="493" spans="1:2">
      <c r="A493" s="25"/>
      <c r="B493" s="25"/>
    </row>
    <row r="494" spans="1:2">
      <c r="A494" s="25"/>
      <c r="B494" s="25"/>
    </row>
    <row r="495" spans="1:2">
      <c r="A495" s="25"/>
      <c r="B495" s="25"/>
    </row>
    <row r="496" spans="1:2">
      <c r="A496" s="25"/>
      <c r="B496" s="25"/>
    </row>
    <row r="497" spans="1:2">
      <c r="A497" s="25"/>
      <c r="B497" s="25"/>
    </row>
    <row r="498" spans="1:2">
      <c r="A498" s="25"/>
      <c r="B498" s="25"/>
    </row>
    <row r="499" spans="1:2">
      <c r="A499" s="25"/>
      <c r="B499" s="25"/>
    </row>
    <row r="500" spans="1:2">
      <c r="A500" s="25"/>
      <c r="B500" s="25"/>
    </row>
    <row r="501" spans="1:2">
      <c r="A501" s="25"/>
      <c r="B501" s="25"/>
    </row>
    <row r="502" spans="1:2">
      <c r="A502" s="25"/>
      <c r="B502" s="25"/>
    </row>
    <row r="503" spans="1:2">
      <c r="A503" s="25"/>
      <c r="B503" s="25"/>
    </row>
    <row r="504" spans="1:2">
      <c r="A504" s="25"/>
      <c r="B504" s="25"/>
    </row>
    <row r="505" spans="1:2">
      <c r="A505" s="25"/>
      <c r="B505" s="25"/>
    </row>
    <row r="506" spans="1:2">
      <c r="A506" s="25"/>
      <c r="B506" s="25"/>
    </row>
    <row r="507" spans="1:2">
      <c r="A507" s="25"/>
      <c r="B507" s="25"/>
    </row>
    <row r="508" spans="1:2">
      <c r="A508" s="25"/>
      <c r="B508" s="25"/>
    </row>
    <row r="509" spans="1:2">
      <c r="A509" s="25"/>
      <c r="B509" s="25"/>
    </row>
    <row r="510" spans="1:2">
      <c r="A510" s="25"/>
      <c r="B510" s="25"/>
    </row>
    <row r="511" spans="1:2">
      <c r="A511" s="25"/>
      <c r="B511" s="25"/>
    </row>
    <row r="512" spans="1:2">
      <c r="A512" s="25"/>
      <c r="B512" s="25"/>
    </row>
    <row r="513" spans="1:2">
      <c r="A513" s="25"/>
      <c r="B513" s="25"/>
    </row>
    <row r="514" spans="1:2">
      <c r="A514" s="25"/>
      <c r="B514" s="25"/>
    </row>
    <row r="515" spans="1:2">
      <c r="A515" s="25"/>
      <c r="B515" s="25"/>
    </row>
    <row r="516" spans="1:2">
      <c r="A516" s="25"/>
      <c r="B516" s="25"/>
    </row>
    <row r="517" spans="1:2">
      <c r="A517" s="25"/>
      <c r="B517" s="25"/>
    </row>
    <row r="518" spans="1:2">
      <c r="A518" s="25"/>
      <c r="B518" s="25"/>
    </row>
    <row r="519" spans="1:2">
      <c r="A519" s="25"/>
      <c r="B519" s="25"/>
    </row>
    <row r="520" spans="1:2">
      <c r="A520" s="25"/>
      <c r="B520" s="25"/>
    </row>
    <row r="521" spans="1:2">
      <c r="A521" s="25"/>
      <c r="B521" s="25"/>
    </row>
    <row r="522" spans="1:2">
      <c r="A522" s="25"/>
      <c r="B522" s="25"/>
    </row>
    <row r="523" spans="1:2">
      <c r="A523" s="25"/>
      <c r="B523" s="25"/>
    </row>
    <row r="524" spans="1:2">
      <c r="A524" s="25"/>
      <c r="B524" s="25"/>
    </row>
    <row r="525" spans="1:2">
      <c r="A525" s="25"/>
      <c r="B525" s="25"/>
    </row>
    <row r="526" spans="1:2">
      <c r="A526" s="25"/>
      <c r="B526" s="25"/>
    </row>
    <row r="527" spans="1:2">
      <c r="A527" s="25"/>
      <c r="B527" s="25"/>
    </row>
    <row r="528" spans="1:2">
      <c r="A528" s="25"/>
      <c r="B528" s="25"/>
    </row>
    <row r="529" spans="1:2">
      <c r="A529" s="25"/>
      <c r="B529" s="25"/>
    </row>
    <row r="530" spans="1:2">
      <c r="A530" s="25"/>
      <c r="B530" s="25"/>
    </row>
    <row r="531" spans="1:2">
      <c r="A531" s="25"/>
      <c r="B531" s="25"/>
    </row>
    <row r="532" spans="1:2">
      <c r="A532" s="25"/>
      <c r="B532" s="25"/>
    </row>
    <row r="533" spans="1:2">
      <c r="A533" s="25"/>
      <c r="B533" s="25"/>
    </row>
    <row r="534" spans="1:2">
      <c r="A534" s="25"/>
      <c r="B534" s="25"/>
    </row>
    <row r="535" spans="1:2">
      <c r="A535" s="25"/>
      <c r="B535" s="25"/>
    </row>
    <row r="536" spans="1:2">
      <c r="A536" s="25"/>
      <c r="B536" s="25"/>
    </row>
    <row r="537" spans="1:2">
      <c r="A537" s="25"/>
      <c r="B537" s="25"/>
    </row>
    <row r="538" spans="1:2">
      <c r="A538" s="25"/>
      <c r="B538" s="25"/>
    </row>
    <row r="539" spans="1:2">
      <c r="A539" s="25"/>
      <c r="B539" s="25"/>
    </row>
    <row r="540" spans="1:2">
      <c r="A540" s="25"/>
      <c r="B540" s="25"/>
    </row>
    <row r="541" spans="1:2">
      <c r="A541" s="25"/>
      <c r="B541" s="25"/>
    </row>
    <row r="542" spans="1:2">
      <c r="A542" s="25"/>
      <c r="B542" s="25"/>
    </row>
    <row r="543" spans="1:2">
      <c r="A543" s="25"/>
      <c r="B543" s="25"/>
    </row>
    <row r="544" spans="1:2">
      <c r="A544" s="25"/>
      <c r="B544" s="25"/>
    </row>
    <row r="545" spans="1:2">
      <c r="A545" s="25"/>
      <c r="B545" s="25"/>
    </row>
    <row r="546" spans="1:2">
      <c r="A546" s="25"/>
      <c r="B546" s="25"/>
    </row>
    <row r="547" spans="1:2">
      <c r="A547" s="25"/>
      <c r="B547" s="25"/>
    </row>
    <row r="548" spans="1:2">
      <c r="A548" s="25"/>
      <c r="B548" s="25"/>
    </row>
    <row r="549" spans="1:2">
      <c r="A549" s="25"/>
      <c r="B549" s="25"/>
    </row>
    <row r="550" spans="1:2">
      <c r="A550" s="25"/>
      <c r="B550" s="25"/>
    </row>
    <row r="551" spans="1:2">
      <c r="A551" s="25"/>
      <c r="B551" s="25"/>
    </row>
    <row r="552" spans="1:2">
      <c r="A552" s="25"/>
      <c r="B552" s="25"/>
    </row>
    <row r="553" spans="1:2">
      <c r="A553" s="25"/>
      <c r="B553" s="25"/>
    </row>
    <row r="554" spans="1:2">
      <c r="A554" s="25"/>
      <c r="B554" s="25"/>
    </row>
    <row r="555" spans="1:2">
      <c r="A555" s="25"/>
      <c r="B555" s="25"/>
    </row>
    <row r="556" spans="1:2">
      <c r="A556" s="25"/>
      <c r="B556" s="25"/>
    </row>
    <row r="557" spans="1:2">
      <c r="A557" s="25"/>
      <c r="B557" s="25"/>
    </row>
    <row r="558" spans="1:2">
      <c r="A558" s="25"/>
      <c r="B558" s="25"/>
    </row>
    <row r="559" spans="1:2">
      <c r="A559" s="25"/>
      <c r="B559" s="25"/>
    </row>
    <row r="560" spans="1:2">
      <c r="A560" s="25"/>
      <c r="B560" s="25"/>
    </row>
    <row r="561" spans="1:2">
      <c r="A561" s="25"/>
      <c r="B561" s="25"/>
    </row>
    <row r="562" spans="1:2">
      <c r="A562" s="25"/>
      <c r="B562" s="25"/>
    </row>
    <row r="563" spans="1:2">
      <c r="A563" s="25"/>
      <c r="B563" s="25"/>
    </row>
    <row r="564" spans="1:2">
      <c r="A564" s="25"/>
      <c r="B564" s="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P100"/>
  <sheetViews>
    <sheetView zoomScale="110" zoomScaleNormal="110" workbookViewId="0">
      <selection activeCell="B2" sqref="B2"/>
    </sheetView>
  </sheetViews>
  <sheetFormatPr defaultRowHeight="12.75"/>
  <cols>
    <col min="2" max="2" width="11.28515625" customWidth="1"/>
    <col min="3" max="3" width="5.140625" customWidth="1"/>
    <col min="4" max="4" width="22.28515625" customWidth="1"/>
    <col min="5" max="5" width="8.5703125" customWidth="1"/>
    <col min="8" max="10" width="3.7109375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</row>
    <row r="2" spans="1:16">
      <c r="A2" t="s">
        <v>6</v>
      </c>
      <c r="B2" s="2">
        <v>40041</v>
      </c>
      <c r="C2">
        <v>213</v>
      </c>
      <c r="D2" s="27" t="str">
        <f t="shared" ref="D2:D22" si="0">VLOOKUP(A2,$K$4:$L$32,2,FALSE)</f>
        <v xml:space="preserve">14K Gold Onyx Cross </v>
      </c>
      <c r="E2" s="3"/>
    </row>
    <row r="3" spans="1:16">
      <c r="A3" t="s">
        <v>4</v>
      </c>
      <c r="B3" s="2">
        <v>40041</v>
      </c>
      <c r="C3">
        <v>878</v>
      </c>
      <c r="D3" s="8" t="str">
        <f t="shared" si="0"/>
        <v xml:space="preserve">18K Italian Gold Women's Watch </v>
      </c>
      <c r="K3" t="s">
        <v>5</v>
      </c>
      <c r="L3" t="s">
        <v>3</v>
      </c>
    </row>
    <row r="4" spans="1:16">
      <c r="A4" t="s">
        <v>6</v>
      </c>
      <c r="B4" s="2">
        <v>40042</v>
      </c>
      <c r="C4">
        <v>744</v>
      </c>
      <c r="D4" s="8" t="str">
        <f t="shared" si="0"/>
        <v xml:space="preserve">14K Gold Onyx Cross </v>
      </c>
      <c r="K4" t="s">
        <v>7</v>
      </c>
      <c r="L4" t="s">
        <v>8</v>
      </c>
    </row>
    <row r="5" spans="1:16">
      <c r="A5" t="s">
        <v>11</v>
      </c>
      <c r="B5" s="2">
        <v>40043</v>
      </c>
      <c r="C5">
        <v>169</v>
      </c>
      <c r="D5" s="8" t="str">
        <f t="shared" si="0"/>
        <v xml:space="preserve">18K Italian Gold Men's Bracelet </v>
      </c>
      <c r="K5" t="s">
        <v>9</v>
      </c>
      <c r="L5" t="s">
        <v>10</v>
      </c>
    </row>
    <row r="6" spans="1:16">
      <c r="A6" t="s">
        <v>14</v>
      </c>
      <c r="B6" s="2">
        <v>40043</v>
      </c>
      <c r="C6">
        <v>822</v>
      </c>
      <c r="D6" s="8" t="str">
        <f t="shared" si="0"/>
        <v xml:space="preserve">14K Gold Onyx Cross with White Cubic Zirconia Stones </v>
      </c>
      <c r="K6" t="s">
        <v>12</v>
      </c>
      <c r="L6" t="s">
        <v>13</v>
      </c>
    </row>
    <row r="7" spans="1:16">
      <c r="A7" t="s">
        <v>17</v>
      </c>
      <c r="B7" s="2">
        <v>40043</v>
      </c>
      <c r="C7">
        <v>740</v>
      </c>
      <c r="D7" s="8" t="str">
        <f t="shared" si="0"/>
        <v xml:space="preserve">14K Gold Fish Hoop Earrings </v>
      </c>
      <c r="K7" t="s">
        <v>15</v>
      </c>
      <c r="L7" t="s">
        <v>16</v>
      </c>
      <c r="N7" s="6"/>
      <c r="O7" s="6"/>
      <c r="P7" s="6"/>
    </row>
    <row r="8" spans="1:16">
      <c r="A8" t="s">
        <v>15</v>
      </c>
      <c r="B8" s="2">
        <v>40043</v>
      </c>
      <c r="C8">
        <v>638</v>
      </c>
      <c r="D8" s="8" t="str">
        <f t="shared" si="0"/>
        <v xml:space="preserve">14K Gold Ballerina Ring w/ Blue &amp; White CZs (Women's Rings, CZ Rings) </v>
      </c>
      <c r="K8" s="6" t="s">
        <v>4</v>
      </c>
      <c r="L8" s="6" t="s">
        <v>18</v>
      </c>
    </row>
    <row r="9" spans="1:16">
      <c r="A9" t="s">
        <v>20</v>
      </c>
      <c r="B9" s="2">
        <v>40044</v>
      </c>
      <c r="C9">
        <v>817</v>
      </c>
      <c r="D9" s="8" t="str">
        <f t="shared" si="0"/>
        <v xml:space="preserve">14K Gold Onyx Men's Bracelet </v>
      </c>
      <c r="K9" t="s">
        <v>11</v>
      </c>
      <c r="L9" t="s">
        <v>19</v>
      </c>
    </row>
    <row r="10" spans="1:16">
      <c r="A10" t="s">
        <v>25</v>
      </c>
      <c r="B10" s="2">
        <v>40044</v>
      </c>
      <c r="C10">
        <v>686</v>
      </c>
      <c r="D10" s="8" t="str">
        <f t="shared" si="0"/>
        <v xml:space="preserve">14K Gold Onyx Cross </v>
      </c>
      <c r="K10" t="s">
        <v>20</v>
      </c>
      <c r="L10" t="s">
        <v>21</v>
      </c>
    </row>
    <row r="11" spans="1:16">
      <c r="A11" t="s">
        <v>22</v>
      </c>
      <c r="B11" s="2">
        <v>40044</v>
      </c>
      <c r="C11">
        <v>871</v>
      </c>
      <c r="D11" s="8" t="str">
        <f t="shared" si="0"/>
        <v xml:space="preserve">14K Gold Onyx Cross with White Cubic Zirconia Stones </v>
      </c>
      <c r="K11" t="s">
        <v>23</v>
      </c>
      <c r="L11" t="s">
        <v>24</v>
      </c>
    </row>
    <row r="12" spans="1:16">
      <c r="A12" t="s">
        <v>11</v>
      </c>
      <c r="B12" s="2">
        <v>40045</v>
      </c>
      <c r="C12">
        <v>541</v>
      </c>
      <c r="D12" s="8" t="str">
        <f t="shared" si="0"/>
        <v xml:space="preserve">18K Italian Gold Men's Bracelet </v>
      </c>
      <c r="K12" s="7" t="s">
        <v>54</v>
      </c>
      <c r="L12" s="7" t="s">
        <v>100</v>
      </c>
    </row>
    <row r="13" spans="1:16">
      <c r="A13" t="s">
        <v>6</v>
      </c>
      <c r="B13" s="2">
        <v>40045</v>
      </c>
      <c r="C13">
        <v>671</v>
      </c>
      <c r="D13" s="8" t="str">
        <f t="shared" si="0"/>
        <v xml:space="preserve">14K Gold Onyx Cross </v>
      </c>
      <c r="K13" t="s">
        <v>26</v>
      </c>
      <c r="L13" t="s">
        <v>24</v>
      </c>
    </row>
    <row r="14" spans="1:16">
      <c r="A14" t="s">
        <v>28</v>
      </c>
      <c r="B14" s="2">
        <v>40045</v>
      </c>
      <c r="C14">
        <v>208</v>
      </c>
      <c r="D14" s="8" t="str">
        <f t="shared" si="0"/>
        <v xml:space="preserve">14K Gold Swiss Cut Earrings </v>
      </c>
      <c r="K14" t="s">
        <v>6</v>
      </c>
      <c r="L14" t="s">
        <v>27</v>
      </c>
    </row>
    <row r="15" spans="1:16">
      <c r="A15" t="s">
        <v>12</v>
      </c>
      <c r="B15" s="2">
        <v>40045</v>
      </c>
      <c r="C15">
        <v>231</v>
      </c>
      <c r="D15" s="8" t="str">
        <f t="shared" si="0"/>
        <v xml:space="preserve">14K Gold RAY OF LIGHT Onyx Men's Ring (Men's Rings) </v>
      </c>
      <c r="K15" t="s">
        <v>25</v>
      </c>
      <c r="L15" t="s">
        <v>27</v>
      </c>
    </row>
    <row r="16" spans="1:16">
      <c r="A16" t="s">
        <v>12</v>
      </c>
      <c r="B16" s="2">
        <v>40045</v>
      </c>
      <c r="C16">
        <v>304</v>
      </c>
      <c r="D16" s="8" t="str">
        <f t="shared" si="0"/>
        <v xml:space="preserve">14K Gold RAY OF LIGHT Onyx Men's Ring (Men's Rings) </v>
      </c>
      <c r="K16" t="s">
        <v>29</v>
      </c>
      <c r="L16" t="s">
        <v>27</v>
      </c>
    </row>
    <row r="17" spans="1:12">
      <c r="A17" t="s">
        <v>11</v>
      </c>
      <c r="B17" s="2">
        <v>40046</v>
      </c>
      <c r="C17">
        <v>849</v>
      </c>
      <c r="D17" s="8" t="str">
        <f t="shared" si="0"/>
        <v xml:space="preserve">18K Italian Gold Men's Bracelet </v>
      </c>
      <c r="K17" t="s">
        <v>22</v>
      </c>
      <c r="L17" t="s">
        <v>30</v>
      </c>
    </row>
    <row r="18" spans="1:12">
      <c r="A18" t="s">
        <v>6</v>
      </c>
      <c r="B18" s="2">
        <v>40046</v>
      </c>
      <c r="C18">
        <v>718</v>
      </c>
      <c r="D18" s="8" t="str">
        <f t="shared" si="0"/>
        <v xml:space="preserve">14K Gold Onyx Cross </v>
      </c>
      <c r="K18" t="s">
        <v>14</v>
      </c>
      <c r="L18" t="s">
        <v>30</v>
      </c>
    </row>
    <row r="19" spans="1:12">
      <c r="A19" t="s">
        <v>14</v>
      </c>
      <c r="B19" s="2">
        <v>40047</v>
      </c>
      <c r="C19">
        <v>192</v>
      </c>
      <c r="D19" s="8" t="str">
        <f t="shared" si="0"/>
        <v xml:space="preserve">14K Gold Onyx Cross with White Cubic Zirconia Stones </v>
      </c>
      <c r="K19" t="s">
        <v>28</v>
      </c>
      <c r="L19" t="s">
        <v>31</v>
      </c>
    </row>
    <row r="20" spans="1:12">
      <c r="A20" t="s">
        <v>12</v>
      </c>
      <c r="B20" s="2">
        <v>40047</v>
      </c>
      <c r="C20">
        <v>899</v>
      </c>
      <c r="D20" s="8" t="str">
        <f t="shared" si="0"/>
        <v xml:space="preserve">14K Gold RAY OF LIGHT Onyx Men's Ring (Men's Rings) </v>
      </c>
      <c r="K20" t="s">
        <v>17</v>
      </c>
      <c r="L20" t="s">
        <v>32</v>
      </c>
    </row>
    <row r="21" spans="1:12">
      <c r="A21" t="s">
        <v>26</v>
      </c>
      <c r="B21" s="2">
        <v>40048</v>
      </c>
      <c r="C21">
        <v>530</v>
      </c>
      <c r="D21" s="8" t="str">
        <f t="shared" si="0"/>
        <v xml:space="preserve">14K Gold Bangle Bracelet with Star Design </v>
      </c>
      <c r="K21" t="s">
        <v>33</v>
      </c>
      <c r="L21" t="s">
        <v>34</v>
      </c>
    </row>
    <row r="22" spans="1:12">
      <c r="A22" t="s">
        <v>6</v>
      </c>
      <c r="B22" s="2">
        <v>40048</v>
      </c>
      <c r="C22">
        <v>802</v>
      </c>
      <c r="D22" s="8" t="str">
        <f t="shared" si="0"/>
        <v xml:space="preserve">14K Gold Onyx Cross </v>
      </c>
      <c r="K22" t="s">
        <v>35</v>
      </c>
      <c r="L22" t="s">
        <v>36</v>
      </c>
    </row>
    <row r="23" spans="1:12">
      <c r="B23" s="2"/>
      <c r="D23" s="8"/>
      <c r="K23" t="s">
        <v>37</v>
      </c>
      <c r="L23" t="s">
        <v>38</v>
      </c>
    </row>
    <row r="24" spans="1:12">
      <c r="B24" s="2"/>
      <c r="D24" s="8"/>
      <c r="K24" t="s">
        <v>39</v>
      </c>
      <c r="L24" t="s">
        <v>36</v>
      </c>
    </row>
    <row r="25" spans="1:12">
      <c r="B25" s="2"/>
      <c r="D25" s="8"/>
      <c r="K25" t="s">
        <v>40</v>
      </c>
      <c r="L25" t="s">
        <v>34</v>
      </c>
    </row>
    <row r="26" spans="1:12">
      <c r="B26" s="2"/>
      <c r="D26" s="8"/>
      <c r="K26" t="s">
        <v>41</v>
      </c>
      <c r="L26" t="s">
        <v>42</v>
      </c>
    </row>
    <row r="27" spans="1:12">
      <c r="B27" s="2"/>
      <c r="D27" s="8"/>
      <c r="K27" t="s">
        <v>43</v>
      </c>
      <c r="L27" t="s">
        <v>42</v>
      </c>
    </row>
    <row r="28" spans="1:12">
      <c r="B28" s="2"/>
      <c r="D28" s="8"/>
      <c r="K28" t="s">
        <v>44</v>
      </c>
      <c r="L28" t="s">
        <v>45</v>
      </c>
    </row>
    <row r="29" spans="1:12">
      <c r="B29" s="2"/>
      <c r="D29" s="8"/>
      <c r="K29" t="s">
        <v>46</v>
      </c>
      <c r="L29" t="s">
        <v>47</v>
      </c>
    </row>
    <row r="30" spans="1:12">
      <c r="B30" s="2"/>
      <c r="D30" s="8"/>
      <c r="K30" t="s">
        <v>48</v>
      </c>
      <c r="L30" t="s">
        <v>49</v>
      </c>
    </row>
    <row r="31" spans="1:12">
      <c r="B31" s="2"/>
      <c r="D31" s="8"/>
      <c r="K31" t="s">
        <v>50</v>
      </c>
      <c r="L31" t="s">
        <v>51</v>
      </c>
    </row>
    <row r="32" spans="1:12">
      <c r="B32" s="2"/>
      <c r="D32" s="8"/>
      <c r="K32" t="s">
        <v>52</v>
      </c>
      <c r="L32" t="s">
        <v>53</v>
      </c>
    </row>
    <row r="33" spans="2:4">
      <c r="B33" s="2"/>
      <c r="D33" s="8"/>
    </row>
    <row r="34" spans="2:4">
      <c r="B34" s="2"/>
      <c r="D34" s="8"/>
    </row>
    <row r="35" spans="2:4">
      <c r="B35" s="2"/>
      <c r="D35" s="8"/>
    </row>
    <row r="36" spans="2:4">
      <c r="B36" s="2"/>
      <c r="D36" s="8"/>
    </row>
    <row r="37" spans="2:4">
      <c r="B37" s="2"/>
      <c r="D37" s="8"/>
    </row>
    <row r="38" spans="2:4">
      <c r="B38" s="2"/>
      <c r="D38" s="8"/>
    </row>
    <row r="39" spans="2:4">
      <c r="B39" s="2"/>
      <c r="D39" s="8"/>
    </row>
    <row r="40" spans="2:4">
      <c r="B40" s="2"/>
      <c r="D40" s="8"/>
    </row>
    <row r="41" spans="2:4">
      <c r="B41" s="2"/>
      <c r="D41" s="8"/>
    </row>
    <row r="42" spans="2:4">
      <c r="B42" s="2"/>
      <c r="D42" s="8"/>
    </row>
    <row r="43" spans="2:4">
      <c r="B43" s="2"/>
      <c r="D43" s="8"/>
    </row>
    <row r="44" spans="2:4">
      <c r="B44" s="2"/>
      <c r="D44" s="8"/>
    </row>
    <row r="45" spans="2:4">
      <c r="B45" s="2"/>
      <c r="D45" s="8"/>
    </row>
    <row r="46" spans="2:4">
      <c r="B46" s="2"/>
      <c r="D46" s="8"/>
    </row>
    <row r="47" spans="2:4">
      <c r="B47" s="2"/>
      <c r="D47" s="8"/>
    </row>
    <row r="48" spans="2:4">
      <c r="B48" s="2"/>
      <c r="D48" s="8"/>
    </row>
    <row r="49" spans="2:4">
      <c r="B49" s="2"/>
      <c r="D49" s="8"/>
    </row>
    <row r="50" spans="2:4">
      <c r="B50" s="2"/>
      <c r="D50" s="8"/>
    </row>
    <row r="51" spans="2:4">
      <c r="B51" s="2"/>
      <c r="D51" s="8"/>
    </row>
    <row r="52" spans="2:4">
      <c r="B52" s="2"/>
      <c r="D52" s="8"/>
    </row>
    <row r="53" spans="2:4">
      <c r="B53" s="2"/>
      <c r="D53" s="8"/>
    </row>
    <row r="54" spans="2:4">
      <c r="B54" s="2"/>
      <c r="D54" s="8"/>
    </row>
    <row r="55" spans="2:4">
      <c r="B55" s="2"/>
      <c r="D55" s="8"/>
    </row>
    <row r="56" spans="2:4">
      <c r="B56" s="2"/>
      <c r="D56" s="8"/>
    </row>
    <row r="57" spans="2:4">
      <c r="B57" s="2"/>
      <c r="D57" s="8"/>
    </row>
    <row r="58" spans="2:4">
      <c r="B58" s="2"/>
      <c r="D58" s="8"/>
    </row>
    <row r="59" spans="2:4">
      <c r="B59" s="2"/>
      <c r="D59" s="8"/>
    </row>
    <row r="60" spans="2:4">
      <c r="B60" s="2"/>
      <c r="D60" s="8"/>
    </row>
    <row r="61" spans="2:4">
      <c r="B61" s="2"/>
      <c r="D61" s="8"/>
    </row>
    <row r="62" spans="2:4">
      <c r="B62" s="2"/>
      <c r="D62" s="8"/>
    </row>
    <row r="63" spans="2:4">
      <c r="B63" s="2"/>
      <c r="D63" s="8"/>
    </row>
    <row r="64" spans="2:4">
      <c r="B64" s="2"/>
      <c r="D64" s="8"/>
    </row>
    <row r="65" spans="1:4">
      <c r="B65" s="2"/>
      <c r="D65" s="8"/>
    </row>
    <row r="66" spans="1:4">
      <c r="B66" s="2"/>
      <c r="D66" s="8"/>
    </row>
    <row r="67" spans="1:4">
      <c r="B67" s="2"/>
      <c r="D67" s="8"/>
    </row>
    <row r="68" spans="1:4">
      <c r="A68" s="4"/>
      <c r="B68" s="2"/>
      <c r="D68" s="8"/>
    </row>
    <row r="69" spans="1:4">
      <c r="B69" s="2"/>
      <c r="D69" s="8"/>
    </row>
    <row r="70" spans="1:4">
      <c r="B70" s="2"/>
      <c r="D70" s="8"/>
    </row>
    <row r="71" spans="1:4">
      <c r="B71" s="2"/>
      <c r="D71" s="8"/>
    </row>
    <row r="72" spans="1:4">
      <c r="B72" s="2"/>
      <c r="D72" s="8"/>
    </row>
    <row r="73" spans="1:4">
      <c r="B73" s="2"/>
      <c r="D73" s="8"/>
    </row>
    <row r="74" spans="1:4">
      <c r="B74" s="2"/>
      <c r="D74" s="8"/>
    </row>
    <row r="75" spans="1:4">
      <c r="B75" s="2"/>
      <c r="D75" s="8"/>
    </row>
    <row r="76" spans="1:4">
      <c r="B76" s="2"/>
      <c r="D76" s="8"/>
    </row>
    <row r="77" spans="1:4">
      <c r="B77" s="2"/>
      <c r="D77" s="8"/>
    </row>
    <row r="78" spans="1:4">
      <c r="B78" s="2"/>
      <c r="D78" s="8"/>
    </row>
    <row r="79" spans="1:4">
      <c r="B79" s="2"/>
      <c r="D79" s="8"/>
    </row>
    <row r="80" spans="1:4">
      <c r="B80" s="2"/>
      <c r="D80" s="8"/>
    </row>
    <row r="81" spans="2:4">
      <c r="B81" s="2"/>
      <c r="D81" s="8"/>
    </row>
    <row r="82" spans="2:4">
      <c r="B82" s="2"/>
      <c r="D82" s="8"/>
    </row>
    <row r="83" spans="2:4">
      <c r="B83" s="2"/>
      <c r="D83" s="8"/>
    </row>
    <row r="84" spans="2:4">
      <c r="B84" s="2"/>
      <c r="D84" s="8"/>
    </row>
    <row r="85" spans="2:4">
      <c r="B85" s="2"/>
      <c r="D85" s="8"/>
    </row>
    <row r="86" spans="2:4">
      <c r="B86" s="2"/>
      <c r="D86" s="8"/>
    </row>
    <row r="87" spans="2:4">
      <c r="B87" s="2"/>
      <c r="D87" s="8"/>
    </row>
    <row r="88" spans="2:4">
      <c r="B88" s="2"/>
      <c r="D88" s="8"/>
    </row>
    <row r="89" spans="2:4">
      <c r="B89" s="2"/>
      <c r="D89" s="8"/>
    </row>
    <row r="90" spans="2:4">
      <c r="B90" s="2"/>
      <c r="D90" s="8"/>
    </row>
    <row r="91" spans="2:4">
      <c r="B91" s="2"/>
      <c r="D91" s="8"/>
    </row>
    <row r="92" spans="2:4">
      <c r="B92" s="2"/>
      <c r="D92" s="8"/>
    </row>
    <row r="93" spans="2:4">
      <c r="B93" s="2"/>
      <c r="D93" s="8"/>
    </row>
    <row r="94" spans="2:4">
      <c r="B94" s="2"/>
      <c r="D94" s="8"/>
    </row>
    <row r="95" spans="2:4">
      <c r="B95" s="2"/>
      <c r="D95" s="8"/>
    </row>
    <row r="96" spans="2:4">
      <c r="B96" s="2"/>
      <c r="D96" s="8"/>
    </row>
    <row r="97" spans="2:4">
      <c r="B97" s="2"/>
      <c r="D97" s="8"/>
    </row>
    <row r="98" spans="2:4">
      <c r="B98" s="2"/>
      <c r="D98" s="8"/>
    </row>
    <row r="99" spans="2:4">
      <c r="B99" s="2"/>
      <c r="D99" s="8"/>
    </row>
    <row r="100" spans="2:4">
      <c r="B100" s="2"/>
      <c r="D100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100"/>
  <sheetViews>
    <sheetView workbookViewId="0"/>
  </sheetViews>
  <sheetFormatPr defaultRowHeight="12.75"/>
  <cols>
    <col min="8" max="10" width="3.71093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</row>
    <row r="2" spans="1:13">
      <c r="A2" s="8" t="s">
        <v>55</v>
      </c>
      <c r="B2" s="2">
        <v>40070</v>
      </c>
      <c r="C2">
        <v>580</v>
      </c>
      <c r="D2" s="28" t="str">
        <f>VLOOKUP(TRIM(A2),$L$3:$M$30,2,FALSE)</f>
        <v xml:space="preserve">14K Gold Bangle Bracelet with Star Design </v>
      </c>
      <c r="L2" t="s">
        <v>5</v>
      </c>
      <c r="M2" t="s">
        <v>3</v>
      </c>
    </row>
    <row r="3" spans="1:13">
      <c r="A3" t="s">
        <v>56</v>
      </c>
      <c r="B3" s="2">
        <v>40058</v>
      </c>
      <c r="C3">
        <v>422</v>
      </c>
      <c r="D3" t="str">
        <f t="shared" ref="D3:D21" si="0">VLOOKUP(TRIM(A3),$L$3:$M$30,2,FALSE)</f>
        <v xml:space="preserve">14K Gold Onyx Cross with White Cubic Zirconia Stones </v>
      </c>
      <c r="L3" t="s">
        <v>7</v>
      </c>
      <c r="M3" t="s">
        <v>8</v>
      </c>
    </row>
    <row r="4" spans="1:13">
      <c r="A4" t="s">
        <v>57</v>
      </c>
      <c r="B4" s="2">
        <v>40043</v>
      </c>
      <c r="C4">
        <v>638</v>
      </c>
      <c r="D4" t="str">
        <f t="shared" si="0"/>
        <v xml:space="preserve">14K Gold Ballerina Ring w/ Blue &amp; White CZs (Women's Rings, CZ Rings) </v>
      </c>
      <c r="L4" t="s">
        <v>9</v>
      </c>
      <c r="M4" t="s">
        <v>10</v>
      </c>
    </row>
    <row r="5" spans="1:13">
      <c r="A5" t="s">
        <v>55</v>
      </c>
      <c r="B5" s="2">
        <v>40051</v>
      </c>
      <c r="C5">
        <v>775</v>
      </c>
      <c r="D5" t="str">
        <f t="shared" si="0"/>
        <v xml:space="preserve">14K Gold Bangle Bracelet with Star Design </v>
      </c>
      <c r="L5" t="s">
        <v>12</v>
      </c>
      <c r="M5" t="s">
        <v>13</v>
      </c>
    </row>
    <row r="6" spans="1:13">
      <c r="A6" t="s">
        <v>55</v>
      </c>
      <c r="B6" s="2">
        <v>40061</v>
      </c>
      <c r="C6">
        <v>331</v>
      </c>
      <c r="D6" t="str">
        <f t="shared" si="0"/>
        <v xml:space="preserve">14K Gold Bangle Bracelet with Star Design </v>
      </c>
      <c r="L6" t="s">
        <v>15</v>
      </c>
      <c r="M6" t="s">
        <v>16</v>
      </c>
    </row>
    <row r="7" spans="1:13">
      <c r="A7" t="s">
        <v>58</v>
      </c>
      <c r="B7" s="2">
        <v>40054</v>
      </c>
      <c r="C7">
        <v>140</v>
      </c>
      <c r="D7" t="str">
        <f t="shared" si="0"/>
        <v xml:space="preserve">14K Gold Hollow Earrings </v>
      </c>
      <c r="L7" t="s">
        <v>4</v>
      </c>
      <c r="M7" t="s">
        <v>18</v>
      </c>
    </row>
    <row r="8" spans="1:13">
      <c r="A8" t="s">
        <v>59</v>
      </c>
      <c r="B8" s="2">
        <v>40045</v>
      </c>
      <c r="C8">
        <v>231</v>
      </c>
      <c r="D8" t="str">
        <f t="shared" si="0"/>
        <v xml:space="preserve">14K Gold RAY OF LIGHT Onyx Men's Ring (Men's Rings) </v>
      </c>
      <c r="L8" t="s">
        <v>11</v>
      </c>
      <c r="M8" t="s">
        <v>19</v>
      </c>
    </row>
    <row r="9" spans="1:13">
      <c r="A9" t="s">
        <v>60</v>
      </c>
      <c r="B9" s="2">
        <v>40041</v>
      </c>
      <c r="C9">
        <v>878</v>
      </c>
      <c r="D9" t="str">
        <f t="shared" si="0"/>
        <v xml:space="preserve">18K Italian Gold Women's Watch </v>
      </c>
      <c r="L9" t="s">
        <v>20</v>
      </c>
      <c r="M9" t="s">
        <v>21</v>
      </c>
    </row>
    <row r="10" spans="1:13">
      <c r="A10" t="s">
        <v>61</v>
      </c>
      <c r="B10" s="2">
        <v>40051</v>
      </c>
      <c r="C10">
        <v>571</v>
      </c>
      <c r="D10" t="str">
        <f t="shared" si="0"/>
        <v xml:space="preserve">14K Gold Onyx Cross with White Cubic Zirconia Stones </v>
      </c>
      <c r="L10" s="8" t="s">
        <v>23</v>
      </c>
      <c r="M10" t="s">
        <v>24</v>
      </c>
    </row>
    <row r="11" spans="1:13">
      <c r="A11" t="s">
        <v>62</v>
      </c>
      <c r="B11" s="2">
        <v>40045</v>
      </c>
      <c r="C11">
        <v>208</v>
      </c>
      <c r="D11" t="str">
        <f t="shared" si="0"/>
        <v xml:space="preserve">14K Gold Swiss Cut Earrings </v>
      </c>
      <c r="L11" t="s">
        <v>26</v>
      </c>
      <c r="M11" t="s">
        <v>24</v>
      </c>
    </row>
    <row r="12" spans="1:13">
      <c r="A12" t="s">
        <v>62</v>
      </c>
      <c r="B12" s="2">
        <v>40062</v>
      </c>
      <c r="C12">
        <v>429</v>
      </c>
      <c r="D12" t="str">
        <f t="shared" si="0"/>
        <v xml:space="preserve">14K Gold Swiss Cut Earrings </v>
      </c>
      <c r="L12" t="s">
        <v>6</v>
      </c>
      <c r="M12" t="s">
        <v>27</v>
      </c>
    </row>
    <row r="13" spans="1:13">
      <c r="A13" t="s">
        <v>63</v>
      </c>
      <c r="B13" s="2">
        <v>40066</v>
      </c>
      <c r="C13">
        <v>832</v>
      </c>
      <c r="D13" t="str">
        <f t="shared" si="0"/>
        <v xml:space="preserve">14K Gold Onyx Cross </v>
      </c>
      <c r="L13" t="s">
        <v>25</v>
      </c>
      <c r="M13" t="s">
        <v>27</v>
      </c>
    </row>
    <row r="14" spans="1:13">
      <c r="A14" t="s">
        <v>64</v>
      </c>
      <c r="B14" s="2">
        <v>40055</v>
      </c>
      <c r="C14">
        <v>159</v>
      </c>
      <c r="D14" t="str">
        <f t="shared" si="0"/>
        <v xml:space="preserve">14K Gold Cross with Onyx </v>
      </c>
      <c r="L14" t="s">
        <v>29</v>
      </c>
      <c r="M14" t="s">
        <v>27</v>
      </c>
    </row>
    <row r="15" spans="1:13">
      <c r="A15" t="s">
        <v>65</v>
      </c>
      <c r="B15" s="2">
        <v>40052</v>
      </c>
      <c r="C15">
        <v>546</v>
      </c>
      <c r="D15" t="str">
        <f t="shared" si="0"/>
        <v xml:space="preserve">14K Gold Bangle Bracelet with Vine Design </v>
      </c>
      <c r="L15" t="s">
        <v>22</v>
      </c>
      <c r="M15" t="s">
        <v>30</v>
      </c>
    </row>
    <row r="16" spans="1:13">
      <c r="A16" t="s">
        <v>65</v>
      </c>
      <c r="B16" s="2">
        <v>40070</v>
      </c>
      <c r="C16">
        <v>115</v>
      </c>
      <c r="D16" t="str">
        <f t="shared" si="0"/>
        <v xml:space="preserve">14K Gold Bangle Bracelet with Vine Design </v>
      </c>
      <c r="L16" t="s">
        <v>14</v>
      </c>
      <c r="M16" t="s">
        <v>30</v>
      </c>
    </row>
    <row r="17" spans="1:13">
      <c r="A17" t="s">
        <v>56</v>
      </c>
      <c r="B17" s="2">
        <v>40053</v>
      </c>
      <c r="C17">
        <v>467</v>
      </c>
      <c r="D17" t="str">
        <f t="shared" si="0"/>
        <v xml:space="preserve">14K Gold Onyx Cross with White Cubic Zirconia Stones </v>
      </c>
      <c r="L17" t="s">
        <v>28</v>
      </c>
      <c r="M17" t="s">
        <v>31</v>
      </c>
    </row>
    <row r="18" spans="1:13">
      <c r="A18" t="s">
        <v>66</v>
      </c>
      <c r="B18" s="2">
        <v>40054</v>
      </c>
      <c r="C18">
        <v>233</v>
      </c>
      <c r="D18" t="str">
        <f t="shared" si="0"/>
        <v xml:space="preserve">18K Italian Gold Men's Bracelet </v>
      </c>
      <c r="L18" t="s">
        <v>17</v>
      </c>
      <c r="M18" t="s">
        <v>32</v>
      </c>
    </row>
    <row r="19" spans="1:13">
      <c r="A19" s="4" t="s">
        <v>67</v>
      </c>
      <c r="B19" s="2">
        <v>40059</v>
      </c>
      <c r="C19">
        <v>287</v>
      </c>
      <c r="D19" t="e">
        <f t="shared" si="0"/>
        <v>#N/A</v>
      </c>
      <c r="L19" t="s">
        <v>33</v>
      </c>
      <c r="M19" t="s">
        <v>34</v>
      </c>
    </row>
    <row r="20" spans="1:13">
      <c r="A20" t="s">
        <v>58</v>
      </c>
      <c r="B20" s="2">
        <v>40057</v>
      </c>
      <c r="C20">
        <v>113</v>
      </c>
      <c r="D20" t="str">
        <f t="shared" si="0"/>
        <v xml:space="preserve">14K Gold Hollow Earrings </v>
      </c>
      <c r="L20" t="s">
        <v>35</v>
      </c>
      <c r="M20" t="s">
        <v>36</v>
      </c>
    </row>
    <row r="21" spans="1:13">
      <c r="A21" t="s">
        <v>56</v>
      </c>
      <c r="B21" s="2">
        <v>40054</v>
      </c>
      <c r="C21">
        <v>621</v>
      </c>
      <c r="D21" t="str">
        <f t="shared" si="0"/>
        <v xml:space="preserve">14K Gold Onyx Cross with White Cubic Zirconia Stones </v>
      </c>
      <c r="L21" t="s">
        <v>37</v>
      </c>
      <c r="M21" t="s">
        <v>38</v>
      </c>
    </row>
    <row r="22" spans="1:13">
      <c r="B22" s="2"/>
      <c r="L22" t="s">
        <v>39</v>
      </c>
      <c r="M22" t="s">
        <v>36</v>
      </c>
    </row>
    <row r="23" spans="1:13">
      <c r="B23" s="2"/>
      <c r="L23" t="s">
        <v>40</v>
      </c>
      <c r="M23" t="s">
        <v>34</v>
      </c>
    </row>
    <row r="24" spans="1:13">
      <c r="B24" s="2"/>
      <c r="L24" t="s">
        <v>41</v>
      </c>
      <c r="M24" t="s">
        <v>42</v>
      </c>
    </row>
    <row r="25" spans="1:13">
      <c r="B25" s="2"/>
      <c r="L25" t="s">
        <v>43</v>
      </c>
      <c r="M25" t="s">
        <v>42</v>
      </c>
    </row>
    <row r="26" spans="1:13">
      <c r="B26" s="2"/>
      <c r="L26" t="s">
        <v>44</v>
      </c>
      <c r="M26" t="s">
        <v>45</v>
      </c>
    </row>
    <row r="27" spans="1:13">
      <c r="B27" s="2"/>
      <c r="L27" t="s">
        <v>46</v>
      </c>
      <c r="M27" t="s">
        <v>47</v>
      </c>
    </row>
    <row r="28" spans="1:13">
      <c r="B28" s="2"/>
      <c r="L28" t="s">
        <v>48</v>
      </c>
      <c r="M28" t="s">
        <v>49</v>
      </c>
    </row>
    <row r="29" spans="1:13">
      <c r="B29" s="2"/>
      <c r="L29" t="s">
        <v>50</v>
      </c>
      <c r="M29" t="s">
        <v>51</v>
      </c>
    </row>
    <row r="30" spans="1:13">
      <c r="B30" s="2"/>
      <c r="L30" t="s">
        <v>52</v>
      </c>
      <c r="M30" t="s">
        <v>53</v>
      </c>
    </row>
    <row r="31" spans="1:13">
      <c r="B31" s="2"/>
    </row>
    <row r="32" spans="1:1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A16" sqref="A16"/>
    </sheetView>
  </sheetViews>
  <sheetFormatPr defaultRowHeight="12.75"/>
  <cols>
    <col min="2" max="2" width="6.5703125" customWidth="1"/>
    <col min="5" max="5" width="34.28515625" customWidth="1"/>
  </cols>
  <sheetData>
    <row r="1" spans="1:17">
      <c r="F1" t="s">
        <v>81</v>
      </c>
    </row>
    <row r="2" spans="1:17">
      <c r="A2" s="1" t="s">
        <v>0</v>
      </c>
      <c r="B2" s="1" t="s">
        <v>82</v>
      </c>
      <c r="C2" s="1" t="s">
        <v>83</v>
      </c>
      <c r="D2" s="1" t="s">
        <v>84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t="s">
        <v>23</v>
      </c>
      <c r="B3" s="2" t="s">
        <v>68</v>
      </c>
      <c r="C3">
        <v>17753</v>
      </c>
      <c r="D3" s="29">
        <f>HLOOKUP(B3,$F$2:$Q$3,2,FALSE)*C3</f>
        <v>266.29500000000002</v>
      </c>
      <c r="F3" s="9">
        <v>1.4999999999999999E-2</v>
      </c>
      <c r="G3" s="9">
        <v>2.4E-2</v>
      </c>
      <c r="H3" s="9">
        <v>0.03</v>
      </c>
      <c r="I3" s="9">
        <v>1.2E-2</v>
      </c>
      <c r="J3" s="9">
        <v>1.9E-2</v>
      </c>
      <c r="K3" s="9">
        <v>0.01</v>
      </c>
      <c r="L3" s="9">
        <v>2.1000000000000001E-2</v>
      </c>
      <c r="M3" s="9">
        <v>2.4E-2</v>
      </c>
      <c r="N3" s="9">
        <v>2.1999999999999999E-2</v>
      </c>
      <c r="O3" s="9">
        <v>1.6E-2</v>
      </c>
      <c r="P3" s="9">
        <v>2.5000000000000001E-2</v>
      </c>
      <c r="Q3" s="9">
        <v>2.8000000000000001E-2</v>
      </c>
    </row>
    <row r="4" spans="1:17">
      <c r="A4" t="s">
        <v>22</v>
      </c>
      <c r="B4" s="2" t="s">
        <v>69</v>
      </c>
      <c r="C4">
        <v>16500</v>
      </c>
      <c r="D4" s="10">
        <f t="shared" ref="D4:D16" si="0">HLOOKUP(B4,$F$2:$Q$3,2,FALSE)*C4</f>
        <v>396</v>
      </c>
    </row>
    <row r="5" spans="1:17">
      <c r="A5" t="s">
        <v>15</v>
      </c>
      <c r="B5" s="2" t="s">
        <v>70</v>
      </c>
      <c r="C5">
        <v>26648</v>
      </c>
      <c r="D5" s="10">
        <f t="shared" si="0"/>
        <v>799.43999999999994</v>
      </c>
    </row>
    <row r="6" spans="1:17">
      <c r="A6" t="s">
        <v>23</v>
      </c>
      <c r="B6" s="2" t="s">
        <v>77</v>
      </c>
      <c r="C6">
        <v>10564</v>
      </c>
      <c r="D6" s="10">
        <f t="shared" si="0"/>
        <v>169.024</v>
      </c>
      <c r="G6" s="5"/>
    </row>
    <row r="7" spans="1:17">
      <c r="A7" t="s">
        <v>23</v>
      </c>
      <c r="B7" s="2" t="s">
        <v>76</v>
      </c>
      <c r="C7">
        <v>20811</v>
      </c>
      <c r="D7" s="10">
        <f t="shared" si="0"/>
        <v>457.84199999999998</v>
      </c>
      <c r="G7" s="5"/>
    </row>
    <row r="8" spans="1:17">
      <c r="A8" t="s">
        <v>33</v>
      </c>
      <c r="B8" s="2" t="s">
        <v>78</v>
      </c>
      <c r="C8">
        <v>29238</v>
      </c>
      <c r="D8" s="10">
        <f t="shared" si="0"/>
        <v>730.95</v>
      </c>
      <c r="G8" s="5"/>
    </row>
    <row r="9" spans="1:17">
      <c r="A9" t="s">
        <v>12</v>
      </c>
      <c r="B9" s="2" t="s">
        <v>74</v>
      </c>
      <c r="C9">
        <v>19736</v>
      </c>
      <c r="D9" s="10">
        <f t="shared" si="0"/>
        <v>414.45600000000002</v>
      </c>
      <c r="G9" s="5"/>
    </row>
    <row r="10" spans="1:17">
      <c r="A10" t="s">
        <v>4</v>
      </c>
      <c r="B10" s="2" t="s">
        <v>70</v>
      </c>
      <c r="C10">
        <v>18122</v>
      </c>
      <c r="D10" s="10">
        <f t="shared" si="0"/>
        <v>543.66</v>
      </c>
      <c r="G10" s="5"/>
    </row>
    <row r="11" spans="1:17">
      <c r="A11" t="s">
        <v>14</v>
      </c>
      <c r="B11" s="2" t="s">
        <v>79</v>
      </c>
      <c r="C11">
        <v>17746</v>
      </c>
      <c r="D11" s="10">
        <f t="shared" si="0"/>
        <v>496.88800000000003</v>
      </c>
      <c r="G11" s="5"/>
    </row>
    <row r="12" spans="1:17">
      <c r="A12" t="s">
        <v>28</v>
      </c>
      <c r="B12" s="2" t="s">
        <v>77</v>
      </c>
      <c r="C12">
        <v>27980</v>
      </c>
      <c r="D12" s="10">
        <f t="shared" si="0"/>
        <v>447.68</v>
      </c>
      <c r="G12" s="5"/>
    </row>
    <row r="13" spans="1:17">
      <c r="A13" t="s">
        <v>28</v>
      </c>
      <c r="B13" s="2" t="s">
        <v>78</v>
      </c>
      <c r="C13">
        <v>24826</v>
      </c>
      <c r="D13" s="10">
        <f t="shared" si="0"/>
        <v>620.65000000000009</v>
      </c>
      <c r="G13" s="5"/>
    </row>
    <row r="14" spans="1:17">
      <c r="A14" t="s">
        <v>29</v>
      </c>
      <c r="B14" s="2" t="s">
        <v>68</v>
      </c>
      <c r="C14">
        <v>21998</v>
      </c>
      <c r="D14" s="10">
        <f t="shared" si="0"/>
        <v>329.96999999999997</v>
      </c>
      <c r="G14" s="5"/>
    </row>
    <row r="15" spans="1:17">
      <c r="A15" t="s">
        <v>9</v>
      </c>
      <c r="B15" s="2" t="s">
        <v>69</v>
      </c>
      <c r="C15">
        <v>28283</v>
      </c>
      <c r="D15" s="10">
        <f t="shared" si="0"/>
        <v>678.79200000000003</v>
      </c>
      <c r="G15" s="5"/>
    </row>
    <row r="16" spans="1:17">
      <c r="A16" t="s">
        <v>7</v>
      </c>
      <c r="B16" s="2" t="s">
        <v>74</v>
      </c>
      <c r="C16">
        <v>16481</v>
      </c>
      <c r="D16" s="10">
        <f t="shared" si="0"/>
        <v>346.101</v>
      </c>
      <c r="G16" s="5"/>
    </row>
    <row r="17" spans="1:7">
      <c r="B17" s="2"/>
      <c r="D17" s="10"/>
      <c r="G17" s="5"/>
    </row>
    <row r="18" spans="1:7">
      <c r="B18" s="2"/>
      <c r="D18" s="10"/>
    </row>
    <row r="19" spans="1:7">
      <c r="B19" s="2"/>
      <c r="D19" s="10"/>
    </row>
    <row r="20" spans="1:7">
      <c r="A20" s="4"/>
      <c r="B20" s="2"/>
      <c r="D20" s="10"/>
    </row>
    <row r="21" spans="1:7">
      <c r="B21" s="2"/>
      <c r="D21" s="10"/>
    </row>
    <row r="22" spans="1:7">
      <c r="B22" s="2"/>
      <c r="D22" s="10"/>
    </row>
    <row r="23" spans="1:7">
      <c r="B23" s="2"/>
      <c r="D23" s="10"/>
    </row>
    <row r="24" spans="1:7">
      <c r="B24" s="2"/>
      <c r="D24" s="10"/>
    </row>
    <row r="25" spans="1:7">
      <c r="B25" s="2"/>
      <c r="D25" s="10"/>
    </row>
    <row r="26" spans="1:7">
      <c r="B26" s="2"/>
      <c r="D26" s="10"/>
    </row>
    <row r="27" spans="1:7">
      <c r="B27" s="2"/>
      <c r="D27" s="10"/>
    </row>
    <row r="28" spans="1:7">
      <c r="B28" s="2"/>
      <c r="D28" s="10"/>
    </row>
    <row r="29" spans="1:7">
      <c r="B29" s="2"/>
      <c r="D29" s="10"/>
    </row>
    <row r="30" spans="1:7">
      <c r="B30" s="2"/>
      <c r="D30" s="10"/>
    </row>
    <row r="31" spans="1:7">
      <c r="B31" s="2"/>
      <c r="D31" s="10"/>
    </row>
    <row r="32" spans="1:7">
      <c r="B32" s="2"/>
      <c r="D32" s="10"/>
    </row>
    <row r="33" spans="2:4">
      <c r="B33" s="2"/>
      <c r="D33" s="10"/>
    </row>
    <row r="34" spans="2:4">
      <c r="B34" s="2"/>
      <c r="D34" s="10"/>
    </row>
    <row r="35" spans="2:4">
      <c r="B35" s="2"/>
      <c r="D35" s="10"/>
    </row>
    <row r="36" spans="2:4">
      <c r="B36" s="2"/>
      <c r="D36" s="10"/>
    </row>
    <row r="37" spans="2:4">
      <c r="B37" s="2"/>
      <c r="D37" s="10"/>
    </row>
    <row r="38" spans="2:4">
      <c r="B38" s="2"/>
      <c r="D38" s="10"/>
    </row>
    <row r="39" spans="2:4">
      <c r="B39" s="2"/>
      <c r="D39" s="10"/>
    </row>
    <row r="40" spans="2:4">
      <c r="B40" s="2"/>
      <c r="D40" s="10"/>
    </row>
    <row r="41" spans="2:4">
      <c r="B41" s="2"/>
      <c r="D41" s="10"/>
    </row>
    <row r="42" spans="2:4">
      <c r="B42" s="2"/>
      <c r="D42" s="10"/>
    </row>
    <row r="43" spans="2:4">
      <c r="B43" s="2"/>
      <c r="D43" s="10"/>
    </row>
    <row r="44" spans="2:4">
      <c r="B44" s="2"/>
      <c r="D44" s="10"/>
    </row>
    <row r="45" spans="2:4">
      <c r="B45" s="2"/>
      <c r="D45" s="10"/>
    </row>
    <row r="46" spans="2:4">
      <c r="B46" s="2"/>
      <c r="D46" s="10"/>
    </row>
    <row r="47" spans="2:4">
      <c r="B47" s="2"/>
      <c r="D47" s="10"/>
    </row>
    <row r="48" spans="2:4">
      <c r="B48" s="2"/>
      <c r="D48" s="10"/>
    </row>
    <row r="49" spans="2:4">
      <c r="B49" s="2"/>
      <c r="D49" s="10"/>
    </row>
    <row r="50" spans="2:4">
      <c r="B50" s="2"/>
      <c r="D50" s="10"/>
    </row>
    <row r="51" spans="2:4">
      <c r="B51" s="2"/>
      <c r="D51" s="10"/>
    </row>
    <row r="52" spans="2:4">
      <c r="B52" s="2"/>
      <c r="D52" s="10"/>
    </row>
    <row r="53" spans="2:4">
      <c r="B53" s="2"/>
      <c r="D53" s="10"/>
    </row>
    <row r="54" spans="2:4">
      <c r="B54" s="2"/>
      <c r="D54" s="10"/>
    </row>
    <row r="55" spans="2:4">
      <c r="B55" s="2"/>
      <c r="D55" s="10"/>
    </row>
    <row r="56" spans="2:4">
      <c r="B56" s="2"/>
      <c r="D56" s="10"/>
    </row>
    <row r="57" spans="2:4">
      <c r="B57" s="2"/>
      <c r="D57" s="10"/>
    </row>
    <row r="58" spans="2:4">
      <c r="B58" s="2"/>
      <c r="D58" s="10"/>
    </row>
    <row r="59" spans="2:4">
      <c r="B59" s="2"/>
      <c r="D59" s="10"/>
    </row>
    <row r="60" spans="2:4">
      <c r="B60" s="2"/>
      <c r="D60" s="10"/>
    </row>
    <row r="61" spans="2:4">
      <c r="B61" s="2"/>
      <c r="D61" s="10"/>
    </row>
    <row r="62" spans="2:4">
      <c r="B62" s="2"/>
      <c r="D62" s="10"/>
    </row>
    <row r="63" spans="2:4">
      <c r="B63" s="2"/>
      <c r="D63" s="10"/>
    </row>
    <row r="64" spans="2:4">
      <c r="B64" s="2"/>
      <c r="D64" s="10"/>
    </row>
    <row r="65" spans="2:4">
      <c r="B65" s="2"/>
      <c r="D65" s="10"/>
    </row>
    <row r="66" spans="2:4">
      <c r="B66" s="2"/>
      <c r="D66" s="10"/>
    </row>
    <row r="67" spans="2:4">
      <c r="B67" s="2"/>
      <c r="D67" s="10"/>
    </row>
    <row r="68" spans="2:4">
      <c r="B68" s="2"/>
      <c r="D68" s="10"/>
    </row>
    <row r="69" spans="2:4">
      <c r="B69" s="2"/>
      <c r="D69" s="10"/>
    </row>
    <row r="70" spans="2:4">
      <c r="B70" s="2"/>
      <c r="D70" s="10"/>
    </row>
    <row r="71" spans="2:4">
      <c r="B71" s="2"/>
      <c r="D71" s="10"/>
    </row>
    <row r="72" spans="2:4">
      <c r="B72" s="2"/>
      <c r="D72" s="10"/>
    </row>
    <row r="73" spans="2:4">
      <c r="B73" s="2"/>
      <c r="D73" s="10"/>
    </row>
    <row r="74" spans="2:4">
      <c r="B74" s="2"/>
      <c r="D74" s="10"/>
    </row>
    <row r="75" spans="2:4">
      <c r="B75" s="2"/>
      <c r="D75" s="10"/>
    </row>
    <row r="76" spans="2:4">
      <c r="B76" s="2"/>
      <c r="D76" s="10"/>
    </row>
    <row r="77" spans="2:4">
      <c r="B77" s="2"/>
      <c r="D77" s="10"/>
    </row>
    <row r="78" spans="2:4">
      <c r="B78" s="2"/>
      <c r="D78" s="10"/>
    </row>
    <row r="79" spans="2:4">
      <c r="B79" s="2"/>
      <c r="D79" s="10"/>
    </row>
    <row r="80" spans="2:4">
      <c r="B80" s="2"/>
      <c r="D80" s="10"/>
    </row>
    <row r="81" spans="2:4">
      <c r="B81" s="2"/>
      <c r="D81" s="10"/>
    </row>
    <row r="82" spans="2:4">
      <c r="B82" s="2"/>
      <c r="D82" s="10"/>
    </row>
    <row r="83" spans="2:4">
      <c r="B83" s="2"/>
      <c r="D83" s="10"/>
    </row>
    <row r="84" spans="2:4">
      <c r="B84" s="2"/>
      <c r="D84" s="10"/>
    </row>
    <row r="85" spans="2:4">
      <c r="B85" s="2"/>
      <c r="D85" s="10"/>
    </row>
    <row r="86" spans="2:4">
      <c r="B86" s="2"/>
      <c r="D86" s="10"/>
    </row>
    <row r="87" spans="2:4">
      <c r="B87" s="2"/>
      <c r="D87" s="10"/>
    </row>
    <row r="88" spans="2:4">
      <c r="B88" s="2"/>
      <c r="D88" s="10"/>
    </row>
    <row r="89" spans="2:4">
      <c r="B89" s="2"/>
      <c r="D89" s="10"/>
    </row>
    <row r="90" spans="2:4">
      <c r="B90" s="2"/>
      <c r="D90" s="10"/>
    </row>
    <row r="91" spans="2:4">
      <c r="B91" s="2"/>
      <c r="D91" s="10"/>
    </row>
    <row r="92" spans="2:4">
      <c r="B92" s="2"/>
      <c r="D92" s="10"/>
    </row>
    <row r="93" spans="2:4">
      <c r="B93" s="2"/>
      <c r="D93" s="10"/>
    </row>
    <row r="94" spans="2:4">
      <c r="B94" s="2"/>
      <c r="D94" s="10"/>
    </row>
    <row r="95" spans="2:4">
      <c r="B95" s="2"/>
      <c r="D95" s="10"/>
    </row>
    <row r="96" spans="2:4">
      <c r="B96" s="2"/>
      <c r="D96" s="10"/>
    </row>
    <row r="97" spans="2:4">
      <c r="B97" s="2"/>
      <c r="D97" s="10"/>
    </row>
    <row r="98" spans="2:4">
      <c r="B98" s="2"/>
      <c r="D98" s="10"/>
    </row>
    <row r="99" spans="2:4">
      <c r="B99" s="2"/>
      <c r="D99" s="10"/>
    </row>
    <row r="100" spans="2:4">
      <c r="B100" s="2"/>
      <c r="D100" s="10"/>
    </row>
    <row r="101" spans="2:4">
      <c r="B101" s="2"/>
      <c r="D101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A15" sqref="A15"/>
    </sheetView>
  </sheetViews>
  <sheetFormatPr defaultRowHeight="12.75"/>
  <cols>
    <col min="2" max="2" width="6.5703125" customWidth="1"/>
    <col min="5" max="5" width="34.28515625" customWidth="1"/>
  </cols>
  <sheetData>
    <row r="1" spans="1:17">
      <c r="F1" t="s">
        <v>81</v>
      </c>
    </row>
    <row r="2" spans="1:17">
      <c r="A2" s="1" t="s">
        <v>0</v>
      </c>
      <c r="B2" s="1" t="s">
        <v>82</v>
      </c>
      <c r="C2" s="1" t="s">
        <v>83</v>
      </c>
      <c r="D2" s="1" t="s">
        <v>84</v>
      </c>
    </row>
    <row r="3" spans="1:17">
      <c r="A3" t="s">
        <v>23</v>
      </c>
      <c r="B3" s="2" t="s">
        <v>68</v>
      </c>
      <c r="C3">
        <v>17753</v>
      </c>
      <c r="D3" s="28">
        <f>INDEX($F$3:$Q$3,1,MATCH(B3,$F$4:$Q$4,FALSE))</f>
        <v>1.4999999999999999E-2</v>
      </c>
      <c r="F3" s="9">
        <v>1.4999999999999999E-2</v>
      </c>
      <c r="G3" s="9">
        <v>2.4E-2</v>
      </c>
      <c r="H3" s="9">
        <v>0.03</v>
      </c>
      <c r="I3" s="9">
        <v>1.2E-2</v>
      </c>
      <c r="J3" s="9">
        <v>1.9E-2</v>
      </c>
      <c r="K3" s="9">
        <v>0.01</v>
      </c>
      <c r="L3" s="9">
        <v>2.1000000000000001E-2</v>
      </c>
      <c r="M3" s="9">
        <v>2.4E-2</v>
      </c>
      <c r="N3" s="9">
        <v>2.1999999999999999E-2</v>
      </c>
      <c r="O3" s="9">
        <v>1.6E-2</v>
      </c>
      <c r="P3" s="9">
        <v>2.5000000000000001E-2</v>
      </c>
      <c r="Q3" s="9">
        <v>2.8000000000000001E-2</v>
      </c>
    </row>
    <row r="4" spans="1:17">
      <c r="A4" t="s">
        <v>22</v>
      </c>
      <c r="B4" s="2" t="s">
        <v>69</v>
      </c>
      <c r="C4">
        <v>16500</v>
      </c>
      <c r="D4">
        <f t="shared" ref="D4:D15" si="0">MATCH(B4,$F$4:$Q$4,FALSE)</f>
        <v>2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  <c r="M4" t="s">
        <v>75</v>
      </c>
      <c r="N4" t="s">
        <v>76</v>
      </c>
      <c r="O4" t="s">
        <v>77</v>
      </c>
      <c r="P4" t="s">
        <v>78</v>
      </c>
      <c r="Q4" t="s">
        <v>79</v>
      </c>
    </row>
    <row r="5" spans="1:17">
      <c r="A5" t="s">
        <v>15</v>
      </c>
      <c r="B5" s="2" t="s">
        <v>70</v>
      </c>
      <c r="C5">
        <v>26648</v>
      </c>
      <c r="D5">
        <f t="shared" si="0"/>
        <v>3</v>
      </c>
    </row>
    <row r="6" spans="1:17">
      <c r="A6" t="s">
        <v>23</v>
      </c>
      <c r="B6" s="2" t="s">
        <v>77</v>
      </c>
      <c r="C6">
        <v>10564</v>
      </c>
      <c r="D6">
        <f t="shared" si="0"/>
        <v>10</v>
      </c>
      <c r="G6" s="5"/>
    </row>
    <row r="7" spans="1:17">
      <c r="A7" t="s">
        <v>23</v>
      </c>
      <c r="B7" s="2" t="s">
        <v>76</v>
      </c>
      <c r="C7">
        <v>20811</v>
      </c>
      <c r="D7">
        <f t="shared" si="0"/>
        <v>9</v>
      </c>
      <c r="G7" s="5"/>
    </row>
    <row r="8" spans="1:17">
      <c r="A8" t="s">
        <v>33</v>
      </c>
      <c r="B8" s="2" t="s">
        <v>78</v>
      </c>
      <c r="C8">
        <v>29238</v>
      </c>
      <c r="D8">
        <f t="shared" si="0"/>
        <v>11</v>
      </c>
      <c r="G8" s="5"/>
    </row>
    <row r="9" spans="1:17">
      <c r="A9" t="s">
        <v>12</v>
      </c>
      <c r="B9" s="2" t="s">
        <v>74</v>
      </c>
      <c r="C9">
        <v>19736</v>
      </c>
      <c r="D9">
        <f t="shared" si="0"/>
        <v>7</v>
      </c>
      <c r="G9" s="5"/>
    </row>
    <row r="10" spans="1:17">
      <c r="A10" t="s">
        <v>4</v>
      </c>
      <c r="B10" s="2" t="s">
        <v>70</v>
      </c>
      <c r="C10">
        <v>18122</v>
      </c>
      <c r="D10">
        <f t="shared" si="0"/>
        <v>3</v>
      </c>
      <c r="G10" s="5"/>
    </row>
    <row r="11" spans="1:17">
      <c r="A11" t="s">
        <v>14</v>
      </c>
      <c r="B11" s="2" t="s">
        <v>79</v>
      </c>
      <c r="C11">
        <v>17746</v>
      </c>
      <c r="D11">
        <f t="shared" si="0"/>
        <v>12</v>
      </c>
      <c r="G11" s="5"/>
    </row>
    <row r="12" spans="1:17">
      <c r="A12" t="s">
        <v>28</v>
      </c>
      <c r="B12" s="2" t="s">
        <v>77</v>
      </c>
      <c r="C12">
        <v>27980</v>
      </c>
      <c r="D12">
        <f t="shared" si="0"/>
        <v>10</v>
      </c>
      <c r="G12" s="5"/>
    </row>
    <row r="13" spans="1:17">
      <c r="A13" t="s">
        <v>28</v>
      </c>
      <c r="B13" s="2" t="s">
        <v>78</v>
      </c>
      <c r="C13">
        <v>24826</v>
      </c>
      <c r="D13">
        <f t="shared" si="0"/>
        <v>11</v>
      </c>
      <c r="G13" s="5"/>
    </row>
    <row r="14" spans="1:17">
      <c r="A14" t="s">
        <v>29</v>
      </c>
      <c r="B14" s="2" t="s">
        <v>68</v>
      </c>
      <c r="C14">
        <v>21998</v>
      </c>
      <c r="D14">
        <f t="shared" si="0"/>
        <v>1</v>
      </c>
      <c r="G14" s="5"/>
    </row>
    <row r="15" spans="1:17">
      <c r="A15" t="s">
        <v>9</v>
      </c>
      <c r="B15" s="2" t="s">
        <v>69</v>
      </c>
      <c r="C15">
        <v>28283</v>
      </c>
      <c r="D15">
        <f t="shared" si="0"/>
        <v>2</v>
      </c>
      <c r="G15" s="5"/>
    </row>
    <row r="16" spans="1:17">
      <c r="B16" s="2"/>
      <c r="G16" s="5"/>
    </row>
    <row r="17" spans="1:7">
      <c r="B17" s="2"/>
      <c r="G17" s="5"/>
    </row>
    <row r="18" spans="1:7">
      <c r="B18" s="2"/>
    </row>
    <row r="19" spans="1:7">
      <c r="B19" s="2"/>
    </row>
    <row r="20" spans="1:7">
      <c r="A20" s="4"/>
      <c r="B20" s="2"/>
    </row>
    <row r="21" spans="1:7">
      <c r="B21" s="2"/>
    </row>
    <row r="22" spans="1:7">
      <c r="B22" s="2"/>
    </row>
    <row r="23" spans="1:7">
      <c r="B23" s="2"/>
    </row>
    <row r="24" spans="1:7">
      <c r="B24" s="2"/>
    </row>
    <row r="25" spans="1:7">
      <c r="B25" s="2"/>
    </row>
    <row r="26" spans="1:7">
      <c r="B26" s="2"/>
    </row>
    <row r="27" spans="1:7">
      <c r="B27" s="2"/>
    </row>
    <row r="28" spans="1:7">
      <c r="B28" s="2"/>
    </row>
    <row r="29" spans="1:7">
      <c r="B29" s="2"/>
    </row>
    <row r="30" spans="1:7">
      <c r="B30" s="2"/>
    </row>
    <row r="31" spans="1:7">
      <c r="B31" s="2"/>
    </row>
    <row r="32" spans="1:7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H26"/>
  <sheetViews>
    <sheetView workbookViewId="0">
      <selection activeCell="D2" sqref="D2"/>
    </sheetView>
  </sheetViews>
  <sheetFormatPr defaultRowHeight="12.75"/>
  <sheetData>
    <row r="1" spans="1:8">
      <c r="A1" t="s">
        <v>85</v>
      </c>
      <c r="B1" t="s">
        <v>86</v>
      </c>
      <c r="C1" t="s">
        <v>87</v>
      </c>
      <c r="D1" t="s">
        <v>84</v>
      </c>
      <c r="G1" t="s">
        <v>88</v>
      </c>
      <c r="H1" t="s">
        <v>84</v>
      </c>
    </row>
    <row r="2" spans="1:8">
      <c r="A2">
        <v>1001</v>
      </c>
      <c r="B2" t="s">
        <v>89</v>
      </c>
      <c r="C2">
        <v>21000</v>
      </c>
      <c r="D2" s="28">
        <f>VLOOKUP(C2,$G$2:$H$6,2,TRUE)</f>
        <v>50</v>
      </c>
      <c r="G2">
        <v>0</v>
      </c>
      <c r="H2">
        <v>0</v>
      </c>
    </row>
    <row r="3" spans="1:8">
      <c r="A3">
        <v>1002</v>
      </c>
      <c r="B3" t="s">
        <v>90</v>
      </c>
      <c r="C3">
        <v>19634</v>
      </c>
      <c r="D3">
        <f t="shared" ref="D3:D26" si="0">VLOOKUP(C3,$G$2:$H$6,2,TRUE)</f>
        <v>12</v>
      </c>
      <c r="G3">
        <v>5000</v>
      </c>
      <c r="H3">
        <v>5</v>
      </c>
    </row>
    <row r="4" spans="1:8">
      <c r="A4">
        <v>1003</v>
      </c>
      <c r="B4" t="s">
        <v>89</v>
      </c>
      <c r="C4">
        <v>898</v>
      </c>
      <c r="D4">
        <f t="shared" si="0"/>
        <v>0</v>
      </c>
      <c r="G4">
        <v>10000</v>
      </c>
      <c r="H4">
        <v>12</v>
      </c>
    </row>
    <row r="5" spans="1:8">
      <c r="A5">
        <v>1004</v>
      </c>
      <c r="B5" t="s">
        <v>91</v>
      </c>
      <c r="C5">
        <v>7747</v>
      </c>
      <c r="D5">
        <f t="shared" si="0"/>
        <v>5</v>
      </c>
      <c r="G5">
        <v>20000</v>
      </c>
      <c r="H5">
        <v>50</v>
      </c>
    </row>
    <row r="6" spans="1:8">
      <c r="A6">
        <v>1005</v>
      </c>
      <c r="B6" t="s">
        <v>90</v>
      </c>
      <c r="C6">
        <v>6239</v>
      </c>
      <c r="D6">
        <f t="shared" si="0"/>
        <v>5</v>
      </c>
      <c r="G6">
        <v>25000</v>
      </c>
      <c r="H6">
        <v>100</v>
      </c>
    </row>
    <row r="7" spans="1:8">
      <c r="A7">
        <v>1006</v>
      </c>
      <c r="B7" t="s">
        <v>92</v>
      </c>
      <c r="C7">
        <v>19867</v>
      </c>
      <c r="D7">
        <f t="shared" si="0"/>
        <v>12</v>
      </c>
    </row>
    <row r="8" spans="1:8">
      <c r="A8">
        <v>1007</v>
      </c>
      <c r="B8" t="s">
        <v>90</v>
      </c>
      <c r="C8">
        <v>27537</v>
      </c>
      <c r="D8">
        <f t="shared" si="0"/>
        <v>100</v>
      </c>
    </row>
    <row r="9" spans="1:8">
      <c r="A9">
        <v>1008</v>
      </c>
      <c r="B9" t="s">
        <v>93</v>
      </c>
      <c r="C9">
        <v>679</v>
      </c>
      <c r="D9">
        <f t="shared" si="0"/>
        <v>0</v>
      </c>
    </row>
    <row r="10" spans="1:8">
      <c r="A10">
        <v>1009</v>
      </c>
      <c r="B10" t="s">
        <v>94</v>
      </c>
      <c r="C10">
        <v>24240</v>
      </c>
      <c r="D10">
        <f t="shared" si="0"/>
        <v>50</v>
      </c>
    </row>
    <row r="11" spans="1:8">
      <c r="A11">
        <v>1010</v>
      </c>
      <c r="B11" t="s">
        <v>95</v>
      </c>
      <c r="C11">
        <v>25314</v>
      </c>
      <c r="D11">
        <f t="shared" si="0"/>
        <v>100</v>
      </c>
    </row>
    <row r="12" spans="1:8">
      <c r="A12">
        <v>1011</v>
      </c>
      <c r="B12" t="s">
        <v>96</v>
      </c>
      <c r="C12">
        <v>12375</v>
      </c>
      <c r="D12">
        <f t="shared" si="0"/>
        <v>12</v>
      </c>
    </row>
    <row r="13" spans="1:8">
      <c r="A13">
        <v>1012</v>
      </c>
      <c r="B13" t="s">
        <v>93</v>
      </c>
      <c r="C13">
        <v>27502</v>
      </c>
      <c r="D13">
        <f t="shared" si="0"/>
        <v>100</v>
      </c>
    </row>
    <row r="14" spans="1:8">
      <c r="A14">
        <v>1013</v>
      </c>
      <c r="B14" t="s">
        <v>94</v>
      </c>
      <c r="C14">
        <v>7822</v>
      </c>
      <c r="D14">
        <f t="shared" si="0"/>
        <v>5</v>
      </c>
    </row>
    <row r="15" spans="1:8">
      <c r="A15">
        <v>1014</v>
      </c>
      <c r="B15" t="s">
        <v>94</v>
      </c>
      <c r="C15">
        <v>4356</v>
      </c>
      <c r="D15">
        <f t="shared" si="0"/>
        <v>0</v>
      </c>
    </row>
    <row r="16" spans="1:8">
      <c r="A16">
        <v>1015</v>
      </c>
      <c r="B16" t="s">
        <v>96</v>
      </c>
      <c r="C16">
        <v>8980</v>
      </c>
      <c r="D16">
        <f t="shared" si="0"/>
        <v>5</v>
      </c>
    </row>
    <row r="17" spans="1:4">
      <c r="A17">
        <v>1016</v>
      </c>
      <c r="B17" t="s">
        <v>93</v>
      </c>
      <c r="C17">
        <v>29937</v>
      </c>
      <c r="D17">
        <f t="shared" si="0"/>
        <v>100</v>
      </c>
    </row>
    <row r="18" spans="1:4">
      <c r="A18">
        <v>1017</v>
      </c>
      <c r="B18" t="s">
        <v>95</v>
      </c>
      <c r="C18">
        <v>22942</v>
      </c>
      <c r="D18">
        <f t="shared" si="0"/>
        <v>50</v>
      </c>
    </row>
    <row r="19" spans="1:4">
      <c r="A19">
        <v>1018</v>
      </c>
      <c r="B19" t="s">
        <v>92</v>
      </c>
      <c r="C19">
        <v>5695</v>
      </c>
      <c r="D19">
        <f t="shared" si="0"/>
        <v>5</v>
      </c>
    </row>
    <row r="20" spans="1:4">
      <c r="A20">
        <v>1019</v>
      </c>
      <c r="B20" t="s">
        <v>97</v>
      </c>
      <c r="C20">
        <v>21025</v>
      </c>
      <c r="D20">
        <f t="shared" si="0"/>
        <v>50</v>
      </c>
    </row>
    <row r="21" spans="1:4">
      <c r="A21">
        <v>1020</v>
      </c>
      <c r="B21" t="s">
        <v>91</v>
      </c>
      <c r="C21">
        <v>9686</v>
      </c>
      <c r="D21">
        <f t="shared" si="0"/>
        <v>5</v>
      </c>
    </row>
    <row r="22" spans="1:4">
      <c r="A22">
        <v>1021</v>
      </c>
      <c r="B22" t="s">
        <v>93</v>
      </c>
      <c r="C22">
        <v>11289</v>
      </c>
      <c r="D22">
        <f t="shared" si="0"/>
        <v>12</v>
      </c>
    </row>
    <row r="23" spans="1:4">
      <c r="A23">
        <v>1022</v>
      </c>
      <c r="B23" t="s">
        <v>98</v>
      </c>
      <c r="C23">
        <v>4248</v>
      </c>
      <c r="D23">
        <f t="shared" si="0"/>
        <v>0</v>
      </c>
    </row>
    <row r="24" spans="1:4">
      <c r="A24">
        <v>1023</v>
      </c>
      <c r="B24" t="s">
        <v>97</v>
      </c>
      <c r="C24">
        <v>1760</v>
      </c>
      <c r="D24">
        <f t="shared" si="0"/>
        <v>0</v>
      </c>
    </row>
    <row r="25" spans="1:4">
      <c r="A25">
        <v>1024</v>
      </c>
      <c r="B25" t="s">
        <v>97</v>
      </c>
      <c r="C25">
        <v>4475</v>
      </c>
      <c r="D25">
        <f t="shared" si="0"/>
        <v>0</v>
      </c>
    </row>
    <row r="26" spans="1:4">
      <c r="A26">
        <v>1025</v>
      </c>
      <c r="B26" t="s">
        <v>96</v>
      </c>
      <c r="C26">
        <v>10905</v>
      </c>
      <c r="D26">
        <f t="shared" si="0"/>
        <v>12</v>
      </c>
    </row>
  </sheetData>
  <phoneticPr fontId="0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A2" sqref="A2:B30"/>
    </sheetView>
  </sheetViews>
  <sheetFormatPr defaultRowHeight="12.75"/>
  <sheetData>
    <row r="1" spans="1:2">
      <c r="A1" t="s">
        <v>5</v>
      </c>
      <c r="B1" t="s">
        <v>3</v>
      </c>
    </row>
    <row r="2" spans="1:2">
      <c r="A2" t="s">
        <v>7</v>
      </c>
      <c r="B2" t="s">
        <v>8</v>
      </c>
    </row>
    <row r="3" spans="1:2">
      <c r="A3" t="s">
        <v>9</v>
      </c>
      <c r="B3" t="s">
        <v>10</v>
      </c>
    </row>
    <row r="4" spans="1:2">
      <c r="A4" t="s">
        <v>12</v>
      </c>
      <c r="B4" t="s">
        <v>13</v>
      </c>
    </row>
    <row r="5" spans="1:2">
      <c r="A5" t="s">
        <v>15</v>
      </c>
      <c r="B5" t="s">
        <v>16</v>
      </c>
    </row>
    <row r="6" spans="1:2">
      <c r="A6" s="6" t="s">
        <v>4</v>
      </c>
      <c r="B6" s="6" t="s">
        <v>18</v>
      </c>
    </row>
    <row r="7" spans="1:2">
      <c r="A7" t="s">
        <v>11</v>
      </c>
      <c r="B7" t="s">
        <v>19</v>
      </c>
    </row>
    <row r="8" spans="1:2">
      <c r="A8" t="s">
        <v>20</v>
      </c>
      <c r="B8" t="s">
        <v>21</v>
      </c>
    </row>
    <row r="9" spans="1:2">
      <c r="A9" t="s">
        <v>23</v>
      </c>
      <c r="B9" t="s">
        <v>24</v>
      </c>
    </row>
    <row r="10" spans="1:2">
      <c r="A10" s="7" t="s">
        <v>54</v>
      </c>
      <c r="B10" s="7" t="s">
        <v>99</v>
      </c>
    </row>
    <row r="11" spans="1:2">
      <c r="A11" t="s">
        <v>26</v>
      </c>
      <c r="B11" t="s">
        <v>24</v>
      </c>
    </row>
    <row r="12" spans="1:2">
      <c r="A12" t="s">
        <v>6</v>
      </c>
      <c r="B12" t="s">
        <v>27</v>
      </c>
    </row>
    <row r="13" spans="1:2">
      <c r="A13" t="s">
        <v>25</v>
      </c>
      <c r="B13" t="s">
        <v>27</v>
      </c>
    </row>
    <row r="14" spans="1:2">
      <c r="A14" t="s">
        <v>29</v>
      </c>
      <c r="B14" t="s">
        <v>27</v>
      </c>
    </row>
    <row r="15" spans="1:2">
      <c r="A15" t="s">
        <v>22</v>
      </c>
      <c r="B15" t="s">
        <v>30</v>
      </c>
    </row>
    <row r="16" spans="1:2">
      <c r="A16" t="s">
        <v>14</v>
      </c>
      <c r="B16" t="s">
        <v>30</v>
      </c>
    </row>
    <row r="17" spans="1:2">
      <c r="A17" t="s">
        <v>28</v>
      </c>
      <c r="B17" t="s">
        <v>31</v>
      </c>
    </row>
    <row r="18" spans="1:2">
      <c r="A18" t="s">
        <v>17</v>
      </c>
      <c r="B18" t="s">
        <v>32</v>
      </c>
    </row>
    <row r="19" spans="1:2">
      <c r="A19" t="s">
        <v>33</v>
      </c>
      <c r="B19" t="s">
        <v>34</v>
      </c>
    </row>
    <row r="20" spans="1:2">
      <c r="A20" t="s">
        <v>35</v>
      </c>
      <c r="B20" t="s">
        <v>36</v>
      </c>
    </row>
    <row r="21" spans="1:2">
      <c r="A21" t="s">
        <v>37</v>
      </c>
      <c r="B21" t="s">
        <v>38</v>
      </c>
    </row>
    <row r="22" spans="1:2">
      <c r="A22" t="s">
        <v>39</v>
      </c>
      <c r="B22" t="s">
        <v>36</v>
      </c>
    </row>
    <row r="23" spans="1:2">
      <c r="A23" t="s">
        <v>40</v>
      </c>
      <c r="B23" t="s">
        <v>34</v>
      </c>
    </row>
    <row r="24" spans="1:2">
      <c r="A24" t="s">
        <v>41</v>
      </c>
      <c r="B24" t="s">
        <v>42</v>
      </c>
    </row>
    <row r="25" spans="1:2">
      <c r="A25" t="s">
        <v>43</v>
      </c>
      <c r="B25" t="s">
        <v>42</v>
      </c>
    </row>
    <row r="26" spans="1:2">
      <c r="A26" t="s">
        <v>44</v>
      </c>
      <c r="B26" t="s">
        <v>45</v>
      </c>
    </row>
    <row r="27" spans="1:2">
      <c r="A27" t="s">
        <v>46</v>
      </c>
      <c r="B27" t="s">
        <v>47</v>
      </c>
    </row>
    <row r="28" spans="1:2">
      <c r="A28" t="s">
        <v>48</v>
      </c>
      <c r="B28" t="s">
        <v>49</v>
      </c>
    </row>
    <row r="29" spans="1:2">
      <c r="A29" t="s">
        <v>50</v>
      </c>
      <c r="B29" t="s">
        <v>51</v>
      </c>
    </row>
    <row r="30" spans="1:2">
      <c r="A30" t="s">
        <v>52</v>
      </c>
      <c r="B30" t="s">
        <v>53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3"/>
  <sheetViews>
    <sheetView workbookViewId="0">
      <pane ySplit="1" topLeftCell="A528" activePane="bottomLeft" state="frozen"/>
      <selection activeCell="J2" sqref="J2:J564"/>
      <selection pane="bottomLeft" activeCell="A25" sqref="A25:J564"/>
    </sheetView>
  </sheetViews>
  <sheetFormatPr defaultRowHeight="12.75"/>
  <cols>
    <col min="1" max="2" width="9.140625" style="17"/>
    <col min="3" max="3" width="11.140625" style="17" customWidth="1"/>
    <col min="4" max="4" width="15.140625" style="17" customWidth="1"/>
    <col min="5" max="5" width="9.140625" style="17"/>
    <col min="6" max="6" width="10" style="17" bestFit="1" customWidth="1"/>
    <col min="7" max="10" width="9.140625" style="17"/>
    <col min="11" max="11" width="10.140625" style="15" bestFit="1" customWidth="1"/>
    <col min="12" max="16384" width="9.140625" style="17"/>
  </cols>
  <sheetData>
    <row r="1" spans="1:13">
      <c r="A1" s="11" t="s">
        <v>101</v>
      </c>
      <c r="B1" s="11" t="s">
        <v>102</v>
      </c>
      <c r="C1" s="11" t="s">
        <v>1</v>
      </c>
      <c r="D1" s="11" t="s">
        <v>103</v>
      </c>
      <c r="E1" s="12" t="s">
        <v>104</v>
      </c>
      <c r="F1" s="12" t="s">
        <v>105</v>
      </c>
      <c r="G1" s="12" t="s">
        <v>106</v>
      </c>
      <c r="H1" s="13" t="s">
        <v>107</v>
      </c>
      <c r="I1" s="14" t="s">
        <v>108</v>
      </c>
      <c r="J1" s="14" t="s">
        <v>84</v>
      </c>
      <c r="L1" s="14"/>
      <c r="M1" s="16"/>
    </row>
    <row r="2" spans="1:13">
      <c r="A2" s="17" t="s">
        <v>109</v>
      </c>
      <c r="B2" s="17" t="s">
        <v>110</v>
      </c>
      <c r="C2" s="18">
        <v>39448</v>
      </c>
      <c r="D2" s="18" t="s">
        <v>111</v>
      </c>
      <c r="E2" s="17">
        <v>1000</v>
      </c>
      <c r="F2" s="17">
        <v>22810</v>
      </c>
      <c r="G2" s="17">
        <v>12340</v>
      </c>
      <c r="H2" s="17">
        <f>+F2-G2</f>
        <v>10470</v>
      </c>
      <c r="I2" s="19">
        <f>+H2/F2</f>
        <v>0.45900920648838228</v>
      </c>
      <c r="J2" s="30">
        <f>IF(F2&gt;=20000,0.02*F2,0)</f>
        <v>456.2</v>
      </c>
    </row>
    <row r="3" spans="1:13">
      <c r="A3" s="17" t="s">
        <v>112</v>
      </c>
      <c r="B3" s="17" t="s">
        <v>113</v>
      </c>
      <c r="C3" s="18">
        <v>39449</v>
      </c>
      <c r="D3" s="18" t="s">
        <v>114</v>
      </c>
      <c r="E3" s="17">
        <v>100</v>
      </c>
      <c r="F3" s="17">
        <v>2257</v>
      </c>
      <c r="G3" s="17">
        <v>1038</v>
      </c>
      <c r="H3" s="17">
        <f t="shared" ref="H3:H24" si="0">+F3-G3</f>
        <v>1219</v>
      </c>
      <c r="I3" s="19">
        <f t="shared" ref="I3:I24" si="1">+H3/F3</f>
        <v>0.54009747452370405</v>
      </c>
      <c r="J3" s="17">
        <f t="shared" ref="J3:J24" si="2">IF(F3&gt;=20000,0.02*F3,0)</f>
        <v>0</v>
      </c>
    </row>
    <row r="4" spans="1:13">
      <c r="A4" s="17" t="s">
        <v>109</v>
      </c>
      <c r="B4" s="17" t="s">
        <v>113</v>
      </c>
      <c r="C4" s="18">
        <v>39451</v>
      </c>
      <c r="D4" s="18" t="s">
        <v>115</v>
      </c>
      <c r="E4" s="17">
        <v>800</v>
      </c>
      <c r="F4" s="17">
        <v>18552</v>
      </c>
      <c r="G4" s="17">
        <v>9962</v>
      </c>
      <c r="H4" s="17">
        <f t="shared" si="0"/>
        <v>8590</v>
      </c>
      <c r="I4" s="19">
        <f t="shared" si="1"/>
        <v>0.46302285467874083</v>
      </c>
      <c r="J4" s="17">
        <f t="shared" si="2"/>
        <v>0</v>
      </c>
    </row>
    <row r="5" spans="1:13">
      <c r="A5" s="17" t="s">
        <v>109</v>
      </c>
      <c r="B5" s="17" t="s">
        <v>110</v>
      </c>
      <c r="C5" s="18">
        <v>39451</v>
      </c>
      <c r="D5" s="18" t="s">
        <v>116</v>
      </c>
      <c r="E5" s="17">
        <v>400</v>
      </c>
      <c r="F5" s="17">
        <v>9152</v>
      </c>
      <c r="G5" s="17">
        <v>4530</v>
      </c>
      <c r="H5" s="17">
        <f t="shared" si="0"/>
        <v>4622</v>
      </c>
      <c r="I5" s="19">
        <f t="shared" si="1"/>
        <v>0.50502622377622375</v>
      </c>
      <c r="J5" s="17">
        <f t="shared" si="2"/>
        <v>0</v>
      </c>
    </row>
    <row r="6" spans="1:13">
      <c r="A6" s="17" t="s">
        <v>109</v>
      </c>
      <c r="B6" s="17" t="s">
        <v>117</v>
      </c>
      <c r="C6" s="18">
        <v>39454</v>
      </c>
      <c r="D6" s="18" t="s">
        <v>118</v>
      </c>
      <c r="E6" s="17">
        <v>400</v>
      </c>
      <c r="F6" s="17">
        <v>8456</v>
      </c>
      <c r="G6" s="17">
        <v>4558</v>
      </c>
      <c r="H6" s="17">
        <f t="shared" si="0"/>
        <v>3898</v>
      </c>
      <c r="I6" s="19">
        <f t="shared" si="1"/>
        <v>0.46097445600756859</v>
      </c>
      <c r="J6" s="17">
        <f t="shared" si="2"/>
        <v>0</v>
      </c>
      <c r="L6" s="17" t="s">
        <v>119</v>
      </c>
    </row>
    <row r="7" spans="1:13">
      <c r="A7" s="17" t="s">
        <v>109</v>
      </c>
      <c r="B7" s="17" t="s">
        <v>113</v>
      </c>
      <c r="C7" s="18">
        <v>39454</v>
      </c>
      <c r="D7" s="18" t="s">
        <v>120</v>
      </c>
      <c r="E7" s="17">
        <v>1000</v>
      </c>
      <c r="F7" s="17">
        <v>21730</v>
      </c>
      <c r="G7" s="17">
        <v>9909</v>
      </c>
      <c r="H7" s="17">
        <f t="shared" si="0"/>
        <v>11821</v>
      </c>
      <c r="I7" s="19">
        <f t="shared" si="1"/>
        <v>0.54399447768062581</v>
      </c>
      <c r="J7" s="17">
        <f t="shared" si="2"/>
        <v>434.6</v>
      </c>
    </row>
    <row r="8" spans="1:13">
      <c r="A8" s="17" t="s">
        <v>112</v>
      </c>
      <c r="B8" s="17" t="s">
        <v>117</v>
      </c>
      <c r="C8" s="18">
        <v>39456</v>
      </c>
      <c r="D8" s="18" t="s">
        <v>118</v>
      </c>
      <c r="E8" s="17">
        <v>800</v>
      </c>
      <c r="F8" s="17">
        <v>16416</v>
      </c>
      <c r="G8" s="17">
        <v>8503</v>
      </c>
      <c r="H8" s="17">
        <f t="shared" si="0"/>
        <v>7913</v>
      </c>
      <c r="I8" s="19">
        <f t="shared" si="1"/>
        <v>0.48202972709551656</v>
      </c>
      <c r="J8" s="17">
        <f t="shared" si="2"/>
        <v>0</v>
      </c>
    </row>
    <row r="9" spans="1:13">
      <c r="A9" s="17" t="s">
        <v>112</v>
      </c>
      <c r="B9" s="17" t="s">
        <v>110</v>
      </c>
      <c r="C9" s="18">
        <v>39457</v>
      </c>
      <c r="D9" s="18" t="s">
        <v>121</v>
      </c>
      <c r="E9" s="17">
        <v>900</v>
      </c>
      <c r="F9" s="17">
        <v>21438</v>
      </c>
      <c r="G9" s="17">
        <v>10290</v>
      </c>
      <c r="H9" s="17">
        <f t="shared" si="0"/>
        <v>11148</v>
      </c>
      <c r="I9" s="19">
        <f t="shared" si="1"/>
        <v>0.52001119507416738</v>
      </c>
      <c r="J9" s="17">
        <f t="shared" si="2"/>
        <v>428.76</v>
      </c>
    </row>
    <row r="10" spans="1:13">
      <c r="A10" s="17" t="s">
        <v>112</v>
      </c>
      <c r="B10" s="17" t="s">
        <v>117</v>
      </c>
      <c r="C10" s="18">
        <v>39459</v>
      </c>
      <c r="D10" s="18" t="s">
        <v>122</v>
      </c>
      <c r="E10" s="17">
        <v>300</v>
      </c>
      <c r="F10" s="17">
        <v>6267</v>
      </c>
      <c r="G10" s="17">
        <v>2902</v>
      </c>
      <c r="H10" s="17">
        <f t="shared" si="0"/>
        <v>3365</v>
      </c>
      <c r="I10" s="19">
        <f t="shared" si="1"/>
        <v>0.53693952449337801</v>
      </c>
      <c r="J10" s="17">
        <f t="shared" si="2"/>
        <v>0</v>
      </c>
    </row>
    <row r="11" spans="1:13">
      <c r="A11" s="17" t="s">
        <v>109</v>
      </c>
      <c r="B11" s="17" t="s">
        <v>110</v>
      </c>
      <c r="C11" s="18">
        <v>39461</v>
      </c>
      <c r="D11" s="18" t="s">
        <v>123</v>
      </c>
      <c r="E11" s="17">
        <v>100</v>
      </c>
      <c r="F11" s="17">
        <v>2401</v>
      </c>
      <c r="G11" s="17">
        <v>1133</v>
      </c>
      <c r="H11" s="17">
        <f t="shared" si="0"/>
        <v>1268</v>
      </c>
      <c r="I11" s="19">
        <f t="shared" si="1"/>
        <v>0.52811328613077879</v>
      </c>
      <c r="J11" s="17">
        <f t="shared" si="2"/>
        <v>0</v>
      </c>
    </row>
    <row r="12" spans="1:13">
      <c r="A12" s="17" t="s">
        <v>109</v>
      </c>
      <c r="B12" s="17" t="s">
        <v>117</v>
      </c>
      <c r="C12" s="18">
        <v>39462</v>
      </c>
      <c r="D12" s="18" t="s">
        <v>114</v>
      </c>
      <c r="E12" s="17">
        <v>500</v>
      </c>
      <c r="F12" s="17">
        <v>9345</v>
      </c>
      <c r="G12" s="17">
        <v>4887</v>
      </c>
      <c r="H12" s="17">
        <f t="shared" si="0"/>
        <v>4458</v>
      </c>
      <c r="I12" s="19">
        <f t="shared" si="1"/>
        <v>0.47704654895666132</v>
      </c>
      <c r="J12" s="17">
        <f t="shared" si="2"/>
        <v>0</v>
      </c>
    </row>
    <row r="13" spans="1:13">
      <c r="A13" s="17" t="s">
        <v>109</v>
      </c>
      <c r="B13" s="17" t="s">
        <v>117</v>
      </c>
      <c r="C13" s="18">
        <v>39463</v>
      </c>
      <c r="D13" s="18" t="s">
        <v>124</v>
      </c>
      <c r="E13" s="17">
        <v>600</v>
      </c>
      <c r="F13" s="17">
        <v>11628</v>
      </c>
      <c r="G13" s="17">
        <v>5988</v>
      </c>
      <c r="H13" s="17">
        <f t="shared" si="0"/>
        <v>5640</v>
      </c>
      <c r="I13" s="19">
        <f t="shared" si="1"/>
        <v>0.48503611971104232</v>
      </c>
      <c r="J13" s="17">
        <f t="shared" si="2"/>
        <v>0</v>
      </c>
    </row>
    <row r="14" spans="1:13">
      <c r="A14" s="17" t="s">
        <v>125</v>
      </c>
      <c r="B14" s="17" t="s">
        <v>113</v>
      </c>
      <c r="C14" s="18">
        <v>39466</v>
      </c>
      <c r="D14" s="18" t="s">
        <v>114</v>
      </c>
      <c r="E14" s="17">
        <v>100</v>
      </c>
      <c r="F14" s="17">
        <v>2042</v>
      </c>
      <c r="G14" s="17">
        <v>952</v>
      </c>
      <c r="H14" s="17">
        <f t="shared" si="0"/>
        <v>1090</v>
      </c>
      <c r="I14" s="19">
        <f t="shared" si="1"/>
        <v>0.53379040156709112</v>
      </c>
      <c r="J14" s="17">
        <f t="shared" si="2"/>
        <v>0</v>
      </c>
    </row>
    <row r="15" spans="1:13">
      <c r="A15" s="17" t="s">
        <v>109</v>
      </c>
      <c r="B15" s="17" t="s">
        <v>117</v>
      </c>
      <c r="C15" s="18">
        <v>39468</v>
      </c>
      <c r="D15" s="18" t="s">
        <v>126</v>
      </c>
      <c r="E15" s="17">
        <v>800</v>
      </c>
      <c r="F15" s="17">
        <v>14440</v>
      </c>
      <c r="G15" s="17">
        <v>6585</v>
      </c>
      <c r="H15" s="17">
        <f t="shared" si="0"/>
        <v>7855</v>
      </c>
      <c r="I15" s="19">
        <f t="shared" si="1"/>
        <v>0.54397506925207761</v>
      </c>
      <c r="J15" s="17">
        <f t="shared" si="2"/>
        <v>0</v>
      </c>
    </row>
    <row r="16" spans="1:13">
      <c r="A16" s="17" t="s">
        <v>125</v>
      </c>
      <c r="B16" s="17" t="s">
        <v>117</v>
      </c>
      <c r="C16" s="18">
        <v>39468</v>
      </c>
      <c r="D16" s="18" t="s">
        <v>115</v>
      </c>
      <c r="E16" s="17">
        <v>200</v>
      </c>
      <c r="F16" s="17">
        <v>3552</v>
      </c>
      <c r="G16" s="17">
        <v>1740</v>
      </c>
      <c r="H16" s="17">
        <f t="shared" si="0"/>
        <v>1812</v>
      </c>
      <c r="I16" s="19">
        <f t="shared" si="1"/>
        <v>0.51013513513513509</v>
      </c>
      <c r="J16" s="17">
        <f t="shared" si="2"/>
        <v>0</v>
      </c>
    </row>
    <row r="17" spans="1:10">
      <c r="A17" s="17" t="s">
        <v>125</v>
      </c>
      <c r="B17" s="17" t="s">
        <v>117</v>
      </c>
      <c r="C17" s="18">
        <v>39470</v>
      </c>
      <c r="D17" s="18" t="s">
        <v>118</v>
      </c>
      <c r="E17" s="17">
        <v>800</v>
      </c>
      <c r="F17" s="17">
        <v>14592</v>
      </c>
      <c r="G17" s="17">
        <v>6814</v>
      </c>
      <c r="H17" s="17">
        <f t="shared" si="0"/>
        <v>7778</v>
      </c>
      <c r="I17" s="19">
        <f t="shared" si="1"/>
        <v>0.53303179824561409</v>
      </c>
      <c r="J17" s="17">
        <f t="shared" si="2"/>
        <v>0</v>
      </c>
    </row>
    <row r="18" spans="1:10">
      <c r="A18" s="17" t="s">
        <v>109</v>
      </c>
      <c r="B18" s="17" t="s">
        <v>117</v>
      </c>
      <c r="C18" s="18">
        <v>39471</v>
      </c>
      <c r="D18" s="18" t="s">
        <v>122</v>
      </c>
      <c r="E18" s="17">
        <v>600</v>
      </c>
      <c r="F18" s="17">
        <v>12606</v>
      </c>
      <c r="G18" s="17">
        <v>6505</v>
      </c>
      <c r="H18" s="17">
        <f t="shared" si="0"/>
        <v>6101</v>
      </c>
      <c r="I18" s="19">
        <f t="shared" si="1"/>
        <v>0.48397588449944473</v>
      </c>
      <c r="J18" s="17">
        <f t="shared" si="2"/>
        <v>0</v>
      </c>
    </row>
    <row r="19" spans="1:10">
      <c r="A19" s="17" t="s">
        <v>112</v>
      </c>
      <c r="B19" s="17" t="s">
        <v>117</v>
      </c>
      <c r="C19" s="18">
        <v>39472</v>
      </c>
      <c r="D19" s="18" t="s">
        <v>124</v>
      </c>
      <c r="E19" s="17">
        <v>1000</v>
      </c>
      <c r="F19" s="17">
        <v>20770</v>
      </c>
      <c r="G19" s="17">
        <v>11340</v>
      </c>
      <c r="H19" s="17">
        <f t="shared" si="0"/>
        <v>9430</v>
      </c>
      <c r="I19" s="19">
        <f t="shared" si="1"/>
        <v>0.45402022147327875</v>
      </c>
      <c r="J19" s="17">
        <f t="shared" si="2"/>
        <v>415.40000000000003</v>
      </c>
    </row>
    <row r="20" spans="1:10">
      <c r="A20" s="17" t="s">
        <v>109</v>
      </c>
      <c r="B20" s="17" t="s">
        <v>117</v>
      </c>
      <c r="C20" s="18">
        <v>39473</v>
      </c>
      <c r="D20" s="18" t="s">
        <v>122</v>
      </c>
      <c r="E20" s="17">
        <v>400</v>
      </c>
      <c r="F20" s="17">
        <v>8128</v>
      </c>
      <c r="G20" s="17">
        <v>3966</v>
      </c>
      <c r="H20" s="17">
        <f t="shared" si="0"/>
        <v>4162</v>
      </c>
      <c r="I20" s="19">
        <f t="shared" si="1"/>
        <v>0.51205708661417326</v>
      </c>
      <c r="J20" s="17">
        <f t="shared" si="2"/>
        <v>0</v>
      </c>
    </row>
    <row r="21" spans="1:10">
      <c r="A21" s="17" t="s">
        <v>109</v>
      </c>
      <c r="B21" s="17" t="s">
        <v>113</v>
      </c>
      <c r="C21" s="18">
        <v>39476</v>
      </c>
      <c r="D21" s="18" t="s">
        <v>118</v>
      </c>
      <c r="E21" s="17">
        <v>700</v>
      </c>
      <c r="F21" s="17">
        <v>17150</v>
      </c>
      <c r="G21" s="17">
        <v>8146</v>
      </c>
      <c r="H21" s="17">
        <f t="shared" si="0"/>
        <v>9004</v>
      </c>
      <c r="I21" s="19">
        <f t="shared" si="1"/>
        <v>0.5250145772594752</v>
      </c>
      <c r="J21" s="17">
        <f t="shared" si="2"/>
        <v>0</v>
      </c>
    </row>
    <row r="22" spans="1:10">
      <c r="A22" s="17" t="s">
        <v>109</v>
      </c>
      <c r="B22" s="17" t="s">
        <v>117</v>
      </c>
      <c r="C22" s="18">
        <v>39476</v>
      </c>
      <c r="D22" s="18" t="s">
        <v>116</v>
      </c>
      <c r="E22" s="17">
        <v>400</v>
      </c>
      <c r="F22" s="17">
        <v>7136</v>
      </c>
      <c r="G22" s="17">
        <v>3425</v>
      </c>
      <c r="H22" s="17">
        <f t="shared" si="0"/>
        <v>3711</v>
      </c>
      <c r="I22" s="19">
        <f t="shared" si="1"/>
        <v>0.5200392376681614</v>
      </c>
      <c r="J22" s="17">
        <f t="shared" si="2"/>
        <v>0</v>
      </c>
    </row>
    <row r="23" spans="1:10">
      <c r="A23" s="17" t="s">
        <v>109</v>
      </c>
      <c r="B23" s="17" t="s">
        <v>113</v>
      </c>
      <c r="C23" s="18">
        <v>39477</v>
      </c>
      <c r="D23" s="18" t="s">
        <v>121</v>
      </c>
      <c r="E23" s="17">
        <v>300</v>
      </c>
      <c r="F23" s="17">
        <v>6714</v>
      </c>
      <c r="G23" s="17">
        <v>3350</v>
      </c>
      <c r="H23" s="17">
        <f t="shared" si="0"/>
        <v>3364</v>
      </c>
      <c r="I23" s="19">
        <f t="shared" si="1"/>
        <v>0.50104259755734282</v>
      </c>
      <c r="J23" s="17">
        <f t="shared" si="2"/>
        <v>0</v>
      </c>
    </row>
    <row r="24" spans="1:10">
      <c r="A24" s="17" t="s">
        <v>109</v>
      </c>
      <c r="B24" s="17" t="s">
        <v>117</v>
      </c>
      <c r="C24" s="18">
        <v>39478</v>
      </c>
      <c r="D24" s="18" t="s">
        <v>118</v>
      </c>
      <c r="E24" s="17">
        <v>800</v>
      </c>
      <c r="F24" s="17">
        <v>15640</v>
      </c>
      <c r="G24" s="17">
        <v>8539</v>
      </c>
      <c r="H24" s="17">
        <f t="shared" si="0"/>
        <v>7101</v>
      </c>
      <c r="I24" s="19">
        <f t="shared" si="1"/>
        <v>0.45402813299232736</v>
      </c>
      <c r="J24" s="17">
        <f t="shared" si="2"/>
        <v>0</v>
      </c>
    </row>
    <row r="25" spans="1:10">
      <c r="C25" s="18"/>
      <c r="D25" s="18"/>
      <c r="I25" s="19"/>
    </row>
    <row r="26" spans="1:10">
      <c r="C26" s="18"/>
      <c r="D26" s="18"/>
      <c r="I26" s="19"/>
    </row>
    <row r="27" spans="1:10">
      <c r="C27" s="18"/>
      <c r="D27" s="18"/>
      <c r="I27" s="19"/>
    </row>
    <row r="28" spans="1:10">
      <c r="C28" s="18"/>
      <c r="D28" s="18"/>
      <c r="I28" s="19"/>
    </row>
    <row r="29" spans="1:10">
      <c r="C29" s="18"/>
      <c r="D29" s="18"/>
      <c r="I29" s="19"/>
    </row>
    <row r="30" spans="1:10">
      <c r="C30" s="18"/>
      <c r="D30" s="18"/>
      <c r="I30" s="19"/>
    </row>
    <row r="31" spans="1:10">
      <c r="C31" s="18"/>
      <c r="D31" s="18"/>
      <c r="I31" s="19"/>
    </row>
    <row r="32" spans="1:10">
      <c r="C32" s="18"/>
      <c r="D32" s="18"/>
      <c r="I32" s="19"/>
    </row>
    <row r="33" spans="3:9">
      <c r="C33" s="18"/>
      <c r="D33" s="18"/>
      <c r="I33" s="19"/>
    </row>
    <row r="34" spans="3:9">
      <c r="C34" s="18"/>
      <c r="D34" s="18"/>
      <c r="I34" s="19"/>
    </row>
    <row r="35" spans="3:9">
      <c r="C35" s="18"/>
      <c r="D35" s="18"/>
      <c r="I35" s="19"/>
    </row>
    <row r="36" spans="3:9">
      <c r="C36" s="18"/>
      <c r="D36" s="18"/>
      <c r="I36" s="19"/>
    </row>
    <row r="37" spans="3:9">
      <c r="C37" s="18"/>
      <c r="D37" s="18"/>
      <c r="I37" s="19"/>
    </row>
    <row r="38" spans="3:9">
      <c r="C38" s="18"/>
      <c r="D38" s="18"/>
      <c r="I38" s="19"/>
    </row>
    <row r="39" spans="3:9">
      <c r="C39" s="18"/>
      <c r="D39" s="18"/>
      <c r="I39" s="19"/>
    </row>
    <row r="40" spans="3:9">
      <c r="C40" s="18"/>
      <c r="D40" s="18"/>
      <c r="I40" s="19"/>
    </row>
    <row r="41" spans="3:9">
      <c r="C41" s="18"/>
      <c r="D41" s="18"/>
      <c r="I41" s="19"/>
    </row>
    <row r="42" spans="3:9">
      <c r="C42" s="18"/>
      <c r="D42" s="18"/>
      <c r="I42" s="19"/>
    </row>
    <row r="43" spans="3:9">
      <c r="C43" s="18"/>
      <c r="D43" s="18"/>
      <c r="I43" s="19"/>
    </row>
    <row r="44" spans="3:9">
      <c r="C44" s="18"/>
      <c r="D44" s="18"/>
      <c r="I44" s="19"/>
    </row>
    <row r="45" spans="3:9">
      <c r="C45" s="18"/>
      <c r="D45" s="18"/>
      <c r="I45" s="19"/>
    </row>
    <row r="46" spans="3:9">
      <c r="C46" s="18"/>
      <c r="D46" s="18"/>
      <c r="I46" s="19"/>
    </row>
    <row r="47" spans="3:9">
      <c r="C47" s="18"/>
      <c r="D47" s="18"/>
      <c r="I47" s="19"/>
    </row>
    <row r="48" spans="3:9">
      <c r="C48" s="18"/>
      <c r="D48" s="18"/>
      <c r="I48" s="19"/>
    </row>
    <row r="49" spans="3:9">
      <c r="C49" s="18"/>
      <c r="D49" s="18"/>
      <c r="I49" s="19"/>
    </row>
    <row r="50" spans="3:9">
      <c r="C50" s="18"/>
      <c r="D50" s="18"/>
      <c r="I50" s="19"/>
    </row>
    <row r="51" spans="3:9">
      <c r="C51" s="18"/>
      <c r="D51" s="18"/>
      <c r="I51" s="19"/>
    </row>
    <row r="52" spans="3:9">
      <c r="C52" s="18"/>
      <c r="D52" s="18"/>
      <c r="I52" s="19"/>
    </row>
    <row r="53" spans="3:9">
      <c r="C53" s="18"/>
      <c r="D53" s="18"/>
      <c r="I53" s="19"/>
    </row>
    <row r="54" spans="3:9">
      <c r="C54" s="18"/>
      <c r="D54" s="18"/>
      <c r="I54" s="19"/>
    </row>
    <row r="55" spans="3:9">
      <c r="C55" s="18"/>
      <c r="D55" s="18"/>
      <c r="I55" s="19"/>
    </row>
    <row r="56" spans="3:9">
      <c r="C56" s="18"/>
      <c r="D56" s="18"/>
      <c r="I56" s="19"/>
    </row>
    <row r="57" spans="3:9">
      <c r="C57" s="18"/>
      <c r="D57" s="18"/>
      <c r="I57" s="19"/>
    </row>
    <row r="58" spans="3:9">
      <c r="C58" s="18"/>
      <c r="D58" s="18"/>
      <c r="I58" s="19"/>
    </row>
    <row r="59" spans="3:9">
      <c r="C59" s="18"/>
      <c r="D59" s="18"/>
      <c r="I59" s="19"/>
    </row>
    <row r="60" spans="3:9">
      <c r="C60" s="18"/>
      <c r="D60" s="18"/>
      <c r="I60" s="19"/>
    </row>
    <row r="61" spans="3:9">
      <c r="C61" s="18"/>
      <c r="D61" s="18"/>
      <c r="I61" s="19"/>
    </row>
    <row r="62" spans="3:9">
      <c r="C62" s="18"/>
      <c r="D62" s="18"/>
      <c r="I62" s="19"/>
    </row>
    <row r="63" spans="3:9">
      <c r="C63" s="18"/>
      <c r="D63" s="18"/>
      <c r="I63" s="19"/>
    </row>
    <row r="64" spans="3:9">
      <c r="C64" s="18"/>
      <c r="D64" s="18"/>
      <c r="I64" s="19"/>
    </row>
    <row r="65" spans="3:9">
      <c r="C65" s="18"/>
      <c r="D65" s="18"/>
      <c r="I65" s="19"/>
    </row>
    <row r="66" spans="3:9">
      <c r="C66" s="18"/>
      <c r="D66" s="18"/>
      <c r="I66" s="19"/>
    </row>
    <row r="67" spans="3:9">
      <c r="C67" s="18"/>
      <c r="D67" s="18"/>
      <c r="I67" s="19"/>
    </row>
    <row r="68" spans="3:9">
      <c r="C68" s="18"/>
      <c r="D68" s="18"/>
      <c r="I68" s="19"/>
    </row>
    <row r="69" spans="3:9">
      <c r="C69" s="18"/>
      <c r="D69" s="18"/>
      <c r="I69" s="19"/>
    </row>
    <row r="70" spans="3:9">
      <c r="C70" s="18"/>
      <c r="D70" s="18"/>
      <c r="I70" s="19"/>
    </row>
    <row r="71" spans="3:9">
      <c r="C71" s="18"/>
      <c r="D71" s="18"/>
      <c r="I71" s="19"/>
    </row>
    <row r="72" spans="3:9">
      <c r="C72" s="18"/>
      <c r="D72" s="18"/>
      <c r="I72" s="19"/>
    </row>
    <row r="73" spans="3:9">
      <c r="C73" s="18"/>
      <c r="D73" s="18"/>
      <c r="I73" s="19"/>
    </row>
    <row r="74" spans="3:9">
      <c r="C74" s="18"/>
      <c r="D74" s="18"/>
      <c r="I74" s="19"/>
    </row>
    <row r="75" spans="3:9">
      <c r="C75" s="18"/>
      <c r="D75" s="18"/>
      <c r="I75" s="19"/>
    </row>
    <row r="76" spans="3:9">
      <c r="C76" s="18"/>
      <c r="D76" s="18"/>
      <c r="I76" s="19"/>
    </row>
    <row r="77" spans="3:9">
      <c r="C77" s="18"/>
      <c r="D77" s="18"/>
      <c r="I77" s="19"/>
    </row>
    <row r="78" spans="3:9">
      <c r="C78" s="18"/>
      <c r="D78" s="18"/>
      <c r="I78" s="19"/>
    </row>
    <row r="79" spans="3:9">
      <c r="C79" s="18"/>
      <c r="D79" s="18"/>
      <c r="I79" s="19"/>
    </row>
    <row r="80" spans="3:9">
      <c r="C80" s="18"/>
      <c r="D80" s="18"/>
      <c r="I80" s="19"/>
    </row>
    <row r="81" spans="3:9">
      <c r="C81" s="18"/>
      <c r="D81" s="18"/>
      <c r="I81" s="19"/>
    </row>
    <row r="82" spans="3:9">
      <c r="C82" s="18"/>
      <c r="D82" s="18"/>
      <c r="I82" s="19"/>
    </row>
    <row r="83" spans="3:9">
      <c r="C83" s="18"/>
      <c r="D83" s="18"/>
      <c r="I83" s="19"/>
    </row>
    <row r="84" spans="3:9">
      <c r="C84" s="18"/>
      <c r="D84" s="18"/>
      <c r="I84" s="19"/>
    </row>
    <row r="85" spans="3:9">
      <c r="C85" s="18"/>
      <c r="D85" s="18"/>
      <c r="I85" s="19"/>
    </row>
    <row r="86" spans="3:9">
      <c r="C86" s="18"/>
      <c r="D86" s="18"/>
      <c r="I86" s="19"/>
    </row>
    <row r="87" spans="3:9">
      <c r="C87" s="18"/>
      <c r="D87" s="18"/>
      <c r="I87" s="19"/>
    </row>
    <row r="88" spans="3:9">
      <c r="C88" s="18"/>
      <c r="D88" s="18"/>
      <c r="I88" s="19"/>
    </row>
    <row r="89" spans="3:9">
      <c r="C89" s="18"/>
      <c r="D89" s="18"/>
      <c r="I89" s="19"/>
    </row>
    <row r="90" spans="3:9">
      <c r="C90" s="18"/>
      <c r="D90" s="18"/>
      <c r="I90" s="19"/>
    </row>
    <row r="91" spans="3:9">
      <c r="C91" s="18"/>
      <c r="D91" s="18"/>
      <c r="I91" s="19"/>
    </row>
    <row r="92" spans="3:9">
      <c r="C92" s="18"/>
      <c r="D92" s="18"/>
      <c r="I92" s="19"/>
    </row>
    <row r="93" spans="3:9">
      <c r="C93" s="18"/>
      <c r="D93" s="18"/>
      <c r="I93" s="19"/>
    </row>
    <row r="94" spans="3:9">
      <c r="C94" s="18"/>
      <c r="D94" s="18"/>
      <c r="I94" s="19"/>
    </row>
    <row r="95" spans="3:9">
      <c r="C95" s="18"/>
      <c r="D95" s="18"/>
      <c r="I95" s="19"/>
    </row>
    <row r="96" spans="3:9">
      <c r="C96" s="18"/>
      <c r="D96" s="18"/>
      <c r="I96" s="19"/>
    </row>
    <row r="97" spans="3:9">
      <c r="C97" s="18"/>
      <c r="D97" s="18"/>
      <c r="I97" s="19"/>
    </row>
    <row r="98" spans="3:9">
      <c r="C98" s="18"/>
      <c r="D98" s="18"/>
      <c r="I98" s="19"/>
    </row>
    <row r="99" spans="3:9">
      <c r="C99" s="18"/>
      <c r="D99" s="18"/>
      <c r="I99" s="19"/>
    </row>
    <row r="100" spans="3:9">
      <c r="C100" s="18"/>
      <c r="D100" s="18"/>
      <c r="I100" s="19"/>
    </row>
    <row r="101" spans="3:9">
      <c r="C101" s="18"/>
      <c r="D101" s="18"/>
      <c r="I101" s="19"/>
    </row>
    <row r="102" spans="3:9">
      <c r="C102" s="18"/>
      <c r="D102" s="18"/>
      <c r="I102" s="19"/>
    </row>
    <row r="103" spans="3:9">
      <c r="C103" s="18"/>
      <c r="D103" s="18"/>
      <c r="I103" s="19"/>
    </row>
    <row r="104" spans="3:9">
      <c r="C104" s="18"/>
      <c r="D104" s="18"/>
      <c r="I104" s="19"/>
    </row>
    <row r="105" spans="3:9">
      <c r="C105" s="18"/>
      <c r="D105" s="18"/>
      <c r="I105" s="19"/>
    </row>
    <row r="106" spans="3:9">
      <c r="C106" s="18"/>
      <c r="D106" s="18"/>
      <c r="I106" s="19"/>
    </row>
    <row r="107" spans="3:9">
      <c r="C107" s="18"/>
      <c r="D107" s="18"/>
      <c r="I107" s="19"/>
    </row>
    <row r="108" spans="3:9">
      <c r="C108" s="18"/>
      <c r="D108" s="18"/>
      <c r="I108" s="19"/>
    </row>
    <row r="109" spans="3:9">
      <c r="C109" s="18"/>
      <c r="D109" s="18"/>
      <c r="I109" s="19"/>
    </row>
    <row r="110" spans="3:9">
      <c r="C110" s="18"/>
      <c r="D110" s="18"/>
      <c r="I110" s="19"/>
    </row>
    <row r="111" spans="3:9">
      <c r="C111" s="18"/>
      <c r="D111" s="18"/>
      <c r="I111" s="19"/>
    </row>
    <row r="112" spans="3:9">
      <c r="C112" s="18"/>
      <c r="D112" s="18"/>
      <c r="I112" s="19"/>
    </row>
    <row r="113" spans="3:9">
      <c r="C113" s="18"/>
      <c r="D113" s="18"/>
      <c r="I113" s="19"/>
    </row>
    <row r="114" spans="3:9">
      <c r="C114" s="18"/>
      <c r="D114" s="18"/>
      <c r="I114" s="19"/>
    </row>
    <row r="115" spans="3:9">
      <c r="C115" s="18"/>
      <c r="D115" s="18"/>
      <c r="I115" s="19"/>
    </row>
    <row r="116" spans="3:9">
      <c r="C116" s="18"/>
      <c r="D116" s="18"/>
      <c r="I116" s="19"/>
    </row>
    <row r="117" spans="3:9">
      <c r="C117" s="18"/>
      <c r="D117" s="18"/>
      <c r="I117" s="19"/>
    </row>
    <row r="118" spans="3:9">
      <c r="C118" s="18"/>
      <c r="D118" s="18"/>
      <c r="I118" s="19"/>
    </row>
    <row r="119" spans="3:9">
      <c r="C119" s="18"/>
      <c r="D119" s="18"/>
      <c r="I119" s="19"/>
    </row>
    <row r="120" spans="3:9">
      <c r="C120" s="18"/>
      <c r="D120" s="18"/>
      <c r="I120" s="19"/>
    </row>
    <row r="121" spans="3:9">
      <c r="C121" s="18"/>
      <c r="D121" s="18"/>
      <c r="I121" s="19"/>
    </row>
    <row r="122" spans="3:9">
      <c r="C122" s="18"/>
      <c r="D122" s="18"/>
      <c r="I122" s="19"/>
    </row>
    <row r="123" spans="3:9">
      <c r="C123" s="18"/>
      <c r="D123" s="18"/>
      <c r="I123" s="19"/>
    </row>
    <row r="124" spans="3:9">
      <c r="C124" s="18"/>
      <c r="D124" s="18"/>
      <c r="I124" s="19"/>
    </row>
    <row r="125" spans="3:9">
      <c r="C125" s="18"/>
      <c r="D125" s="18"/>
      <c r="I125" s="19"/>
    </row>
    <row r="126" spans="3:9">
      <c r="C126" s="18"/>
      <c r="D126" s="18"/>
      <c r="I126" s="19"/>
    </row>
    <row r="127" spans="3:9">
      <c r="C127" s="18"/>
      <c r="D127" s="18"/>
      <c r="I127" s="19"/>
    </row>
    <row r="128" spans="3:9">
      <c r="C128" s="18"/>
      <c r="D128" s="18"/>
      <c r="I128" s="19"/>
    </row>
    <row r="129" spans="3:9">
      <c r="C129" s="18"/>
      <c r="D129" s="18"/>
      <c r="I129" s="19"/>
    </row>
    <row r="130" spans="3:9">
      <c r="C130" s="18"/>
      <c r="D130" s="18"/>
      <c r="I130" s="19"/>
    </row>
    <row r="131" spans="3:9">
      <c r="C131" s="18"/>
      <c r="D131" s="18"/>
      <c r="I131" s="19"/>
    </row>
    <row r="132" spans="3:9">
      <c r="C132" s="18"/>
      <c r="D132" s="18"/>
      <c r="I132" s="19"/>
    </row>
    <row r="133" spans="3:9">
      <c r="C133" s="18"/>
      <c r="D133" s="18"/>
      <c r="I133" s="19"/>
    </row>
    <row r="134" spans="3:9">
      <c r="C134" s="18"/>
      <c r="D134" s="18"/>
      <c r="I134" s="19"/>
    </row>
    <row r="135" spans="3:9">
      <c r="C135" s="18"/>
      <c r="D135" s="18"/>
      <c r="I135" s="19"/>
    </row>
    <row r="136" spans="3:9">
      <c r="C136" s="18"/>
      <c r="D136" s="18"/>
      <c r="I136" s="19"/>
    </row>
    <row r="137" spans="3:9">
      <c r="C137" s="18"/>
      <c r="D137" s="18"/>
      <c r="I137" s="19"/>
    </row>
    <row r="138" spans="3:9">
      <c r="C138" s="18"/>
      <c r="D138" s="18"/>
      <c r="I138" s="19"/>
    </row>
    <row r="139" spans="3:9">
      <c r="C139" s="18"/>
      <c r="D139" s="18"/>
      <c r="I139" s="19"/>
    </row>
    <row r="140" spans="3:9">
      <c r="C140" s="18"/>
      <c r="D140" s="18"/>
      <c r="I140" s="19"/>
    </row>
    <row r="141" spans="3:9">
      <c r="C141" s="18"/>
      <c r="D141" s="18"/>
      <c r="I141" s="19"/>
    </row>
    <row r="142" spans="3:9">
      <c r="C142" s="18"/>
      <c r="D142" s="18"/>
      <c r="I142" s="19"/>
    </row>
    <row r="143" spans="3:9">
      <c r="C143" s="18"/>
      <c r="D143" s="18"/>
      <c r="I143" s="19"/>
    </row>
    <row r="144" spans="3:9">
      <c r="C144" s="18"/>
      <c r="D144" s="18"/>
      <c r="I144" s="19"/>
    </row>
    <row r="145" spans="3:9">
      <c r="C145" s="18"/>
      <c r="D145" s="18"/>
      <c r="I145" s="19"/>
    </row>
    <row r="146" spans="3:9">
      <c r="C146" s="18"/>
      <c r="D146" s="18"/>
      <c r="I146" s="19"/>
    </row>
    <row r="147" spans="3:9">
      <c r="C147" s="18"/>
      <c r="D147" s="18"/>
      <c r="I147" s="19"/>
    </row>
    <row r="148" spans="3:9">
      <c r="C148" s="18"/>
      <c r="D148" s="18"/>
      <c r="I148" s="19"/>
    </row>
    <row r="149" spans="3:9">
      <c r="C149" s="18"/>
      <c r="D149" s="18"/>
      <c r="I149" s="19"/>
    </row>
    <row r="150" spans="3:9">
      <c r="C150" s="18"/>
      <c r="D150" s="18"/>
      <c r="I150" s="19"/>
    </row>
    <row r="151" spans="3:9">
      <c r="C151" s="18"/>
      <c r="D151" s="18"/>
      <c r="I151" s="19"/>
    </row>
    <row r="152" spans="3:9">
      <c r="C152" s="18"/>
      <c r="D152" s="18"/>
      <c r="I152" s="19"/>
    </row>
    <row r="153" spans="3:9">
      <c r="C153" s="18"/>
      <c r="D153" s="18"/>
      <c r="I153" s="19"/>
    </row>
    <row r="154" spans="3:9">
      <c r="C154" s="18"/>
      <c r="D154" s="18"/>
      <c r="I154" s="19"/>
    </row>
    <row r="155" spans="3:9">
      <c r="C155" s="18"/>
      <c r="D155" s="18"/>
      <c r="I155" s="19"/>
    </row>
    <row r="156" spans="3:9">
      <c r="C156" s="18"/>
      <c r="D156" s="18"/>
      <c r="I156" s="19"/>
    </row>
    <row r="157" spans="3:9">
      <c r="C157" s="18"/>
      <c r="D157" s="18"/>
      <c r="I157" s="19"/>
    </row>
    <row r="158" spans="3:9">
      <c r="C158" s="18"/>
      <c r="D158" s="18"/>
      <c r="I158" s="19"/>
    </row>
    <row r="159" spans="3:9">
      <c r="C159" s="18"/>
      <c r="D159" s="18"/>
      <c r="I159" s="19"/>
    </row>
    <row r="160" spans="3:9">
      <c r="C160" s="18"/>
      <c r="D160" s="18"/>
      <c r="I160" s="19"/>
    </row>
    <row r="161" spans="3:9">
      <c r="C161" s="18"/>
      <c r="D161" s="18"/>
      <c r="I161" s="19"/>
    </row>
    <row r="162" spans="3:9">
      <c r="C162" s="18"/>
      <c r="D162" s="18"/>
      <c r="I162" s="19"/>
    </row>
    <row r="163" spans="3:9">
      <c r="C163" s="18"/>
      <c r="D163" s="18"/>
      <c r="I163" s="19"/>
    </row>
    <row r="164" spans="3:9">
      <c r="C164" s="18"/>
      <c r="D164" s="18"/>
      <c r="I164" s="19"/>
    </row>
    <row r="165" spans="3:9">
      <c r="C165" s="18"/>
      <c r="D165" s="18"/>
      <c r="I165" s="19"/>
    </row>
    <row r="166" spans="3:9">
      <c r="C166" s="18"/>
      <c r="D166" s="18"/>
      <c r="I166" s="19"/>
    </row>
    <row r="167" spans="3:9">
      <c r="C167" s="18"/>
      <c r="D167" s="18"/>
      <c r="I167" s="19"/>
    </row>
    <row r="168" spans="3:9">
      <c r="C168" s="18"/>
      <c r="D168" s="18"/>
      <c r="I168" s="19"/>
    </row>
    <row r="169" spans="3:9">
      <c r="C169" s="18"/>
      <c r="D169" s="18"/>
      <c r="I169" s="19"/>
    </row>
    <row r="170" spans="3:9">
      <c r="C170" s="18"/>
      <c r="D170" s="18"/>
      <c r="I170" s="19"/>
    </row>
    <row r="171" spans="3:9">
      <c r="C171" s="18"/>
      <c r="D171" s="18"/>
      <c r="I171" s="19"/>
    </row>
    <row r="172" spans="3:9">
      <c r="C172" s="18"/>
      <c r="D172" s="18"/>
      <c r="I172" s="19"/>
    </row>
    <row r="173" spans="3:9">
      <c r="C173" s="18"/>
      <c r="D173" s="18"/>
      <c r="I173" s="19"/>
    </row>
    <row r="174" spans="3:9">
      <c r="C174" s="18"/>
      <c r="D174" s="18"/>
      <c r="I174" s="19"/>
    </row>
    <row r="175" spans="3:9">
      <c r="C175" s="18"/>
      <c r="D175" s="18"/>
      <c r="I175" s="19"/>
    </row>
    <row r="176" spans="3:9">
      <c r="C176" s="18"/>
      <c r="D176" s="18"/>
      <c r="I176" s="19"/>
    </row>
    <row r="177" spans="3:9">
      <c r="C177" s="18"/>
      <c r="D177" s="18"/>
      <c r="I177" s="19"/>
    </row>
    <row r="178" spans="3:9">
      <c r="C178" s="18"/>
      <c r="D178" s="18"/>
      <c r="I178" s="19"/>
    </row>
    <row r="179" spans="3:9">
      <c r="C179" s="18"/>
      <c r="D179" s="18"/>
      <c r="I179" s="19"/>
    </row>
    <row r="180" spans="3:9">
      <c r="C180" s="18"/>
      <c r="D180" s="18"/>
      <c r="I180" s="19"/>
    </row>
    <row r="181" spans="3:9">
      <c r="C181" s="18"/>
      <c r="D181" s="18"/>
      <c r="I181" s="19"/>
    </row>
    <row r="182" spans="3:9">
      <c r="C182" s="18"/>
      <c r="D182" s="18"/>
      <c r="I182" s="19"/>
    </row>
    <row r="183" spans="3:9">
      <c r="C183" s="18"/>
      <c r="D183" s="18"/>
      <c r="I183" s="19"/>
    </row>
    <row r="184" spans="3:9">
      <c r="C184" s="18"/>
      <c r="D184" s="18"/>
      <c r="I184" s="19"/>
    </row>
    <row r="185" spans="3:9">
      <c r="C185" s="18"/>
      <c r="D185" s="18"/>
      <c r="I185" s="19"/>
    </row>
    <row r="186" spans="3:9">
      <c r="C186" s="18"/>
      <c r="D186" s="18"/>
      <c r="I186" s="19"/>
    </row>
    <row r="187" spans="3:9">
      <c r="C187" s="18"/>
      <c r="D187" s="18"/>
      <c r="I187" s="19"/>
    </row>
    <row r="188" spans="3:9">
      <c r="C188" s="18"/>
      <c r="D188" s="18"/>
      <c r="I188" s="19"/>
    </row>
    <row r="189" spans="3:9">
      <c r="C189" s="18"/>
      <c r="D189" s="18"/>
      <c r="I189" s="19"/>
    </row>
    <row r="190" spans="3:9">
      <c r="C190" s="18"/>
      <c r="D190" s="18"/>
      <c r="I190" s="19"/>
    </row>
    <row r="191" spans="3:9">
      <c r="C191" s="18"/>
      <c r="D191" s="18"/>
      <c r="I191" s="19"/>
    </row>
    <row r="192" spans="3:9">
      <c r="C192" s="18"/>
      <c r="D192" s="18"/>
      <c r="I192" s="19"/>
    </row>
    <row r="193" spans="3:9">
      <c r="C193" s="18"/>
      <c r="D193" s="18"/>
      <c r="I193" s="19"/>
    </row>
    <row r="194" spans="3:9">
      <c r="C194" s="18"/>
      <c r="D194" s="18"/>
      <c r="I194" s="19"/>
    </row>
    <row r="195" spans="3:9">
      <c r="C195" s="18"/>
      <c r="D195" s="18"/>
      <c r="I195" s="19"/>
    </row>
    <row r="196" spans="3:9">
      <c r="C196" s="18"/>
      <c r="D196" s="18"/>
      <c r="I196" s="19"/>
    </row>
    <row r="197" spans="3:9">
      <c r="C197" s="18"/>
      <c r="D197" s="18"/>
      <c r="I197" s="19"/>
    </row>
    <row r="198" spans="3:9">
      <c r="C198" s="18"/>
      <c r="D198" s="18"/>
      <c r="I198" s="19"/>
    </row>
    <row r="199" spans="3:9">
      <c r="C199" s="18"/>
      <c r="D199" s="18"/>
      <c r="I199" s="19"/>
    </row>
    <row r="200" spans="3:9">
      <c r="C200" s="18"/>
      <c r="D200" s="18"/>
      <c r="I200" s="19"/>
    </row>
    <row r="201" spans="3:9">
      <c r="C201" s="18"/>
      <c r="D201" s="18"/>
      <c r="I201" s="19"/>
    </row>
    <row r="202" spans="3:9">
      <c r="C202" s="18"/>
      <c r="D202" s="18"/>
      <c r="I202" s="19"/>
    </row>
    <row r="203" spans="3:9">
      <c r="C203" s="18"/>
      <c r="D203" s="18"/>
      <c r="I203" s="19"/>
    </row>
    <row r="204" spans="3:9">
      <c r="C204" s="18"/>
      <c r="D204" s="18"/>
      <c r="I204" s="19"/>
    </row>
    <row r="205" spans="3:9">
      <c r="C205" s="18"/>
      <c r="D205" s="18"/>
      <c r="I205" s="19"/>
    </row>
    <row r="206" spans="3:9">
      <c r="C206" s="18"/>
      <c r="D206" s="18"/>
      <c r="I206" s="19"/>
    </row>
    <row r="207" spans="3:9">
      <c r="C207" s="18"/>
      <c r="D207" s="18"/>
      <c r="I207" s="19"/>
    </row>
    <row r="208" spans="3:9">
      <c r="C208" s="18"/>
      <c r="D208" s="18"/>
      <c r="I208" s="19"/>
    </row>
    <row r="209" spans="3:9">
      <c r="C209" s="18"/>
      <c r="D209" s="18"/>
      <c r="I209" s="19"/>
    </row>
    <row r="210" spans="3:9">
      <c r="C210" s="18"/>
      <c r="D210" s="18"/>
      <c r="I210" s="19"/>
    </row>
    <row r="211" spans="3:9">
      <c r="C211" s="18"/>
      <c r="D211" s="18"/>
      <c r="I211" s="19"/>
    </row>
    <row r="212" spans="3:9">
      <c r="C212" s="18"/>
      <c r="D212" s="18"/>
      <c r="I212" s="19"/>
    </row>
    <row r="213" spans="3:9">
      <c r="C213" s="18"/>
      <c r="D213" s="18"/>
      <c r="I213" s="19"/>
    </row>
    <row r="214" spans="3:9">
      <c r="C214" s="18"/>
      <c r="D214" s="18"/>
      <c r="I214" s="19"/>
    </row>
    <row r="215" spans="3:9">
      <c r="C215" s="18"/>
      <c r="D215" s="18"/>
      <c r="I215" s="19"/>
    </row>
    <row r="216" spans="3:9">
      <c r="C216" s="18"/>
      <c r="D216" s="18"/>
      <c r="I216" s="19"/>
    </row>
    <row r="217" spans="3:9">
      <c r="C217" s="18"/>
      <c r="D217" s="18"/>
      <c r="I217" s="19"/>
    </row>
    <row r="218" spans="3:9">
      <c r="C218" s="18"/>
      <c r="D218" s="18"/>
      <c r="I218" s="19"/>
    </row>
    <row r="219" spans="3:9">
      <c r="C219" s="18"/>
      <c r="D219" s="18"/>
      <c r="I219" s="19"/>
    </row>
    <row r="220" spans="3:9">
      <c r="C220" s="18"/>
      <c r="D220" s="18"/>
      <c r="I220" s="19"/>
    </row>
    <row r="221" spans="3:9">
      <c r="C221" s="18"/>
      <c r="D221" s="18"/>
      <c r="I221" s="19"/>
    </row>
    <row r="222" spans="3:9">
      <c r="C222" s="18"/>
      <c r="D222" s="18"/>
      <c r="I222" s="19"/>
    </row>
    <row r="223" spans="3:9">
      <c r="C223" s="18"/>
      <c r="D223" s="18"/>
      <c r="I223" s="19"/>
    </row>
    <row r="224" spans="3:9">
      <c r="C224" s="18"/>
      <c r="D224" s="18"/>
      <c r="I224" s="19"/>
    </row>
    <row r="225" spans="3:9">
      <c r="C225" s="18"/>
      <c r="D225" s="18"/>
      <c r="I225" s="19"/>
    </row>
    <row r="226" spans="3:9">
      <c r="C226" s="18"/>
      <c r="D226" s="18"/>
      <c r="I226" s="19"/>
    </row>
    <row r="227" spans="3:9">
      <c r="C227" s="18"/>
      <c r="D227" s="18"/>
      <c r="I227" s="19"/>
    </row>
    <row r="228" spans="3:9">
      <c r="C228" s="18"/>
      <c r="D228" s="18"/>
      <c r="I228" s="19"/>
    </row>
    <row r="229" spans="3:9">
      <c r="C229" s="18"/>
      <c r="D229" s="18"/>
      <c r="I229" s="19"/>
    </row>
    <row r="230" spans="3:9">
      <c r="C230" s="18"/>
      <c r="D230" s="18"/>
      <c r="I230" s="19"/>
    </row>
    <row r="231" spans="3:9">
      <c r="C231" s="18"/>
      <c r="D231" s="18"/>
      <c r="I231" s="19"/>
    </row>
    <row r="232" spans="3:9">
      <c r="C232" s="18"/>
      <c r="D232" s="18"/>
      <c r="I232" s="19"/>
    </row>
    <row r="233" spans="3:9">
      <c r="C233" s="18"/>
      <c r="D233" s="18"/>
      <c r="I233" s="19"/>
    </row>
    <row r="234" spans="3:9">
      <c r="C234" s="18"/>
      <c r="D234" s="18"/>
      <c r="I234" s="19"/>
    </row>
    <row r="235" spans="3:9">
      <c r="C235" s="18"/>
      <c r="D235" s="18"/>
      <c r="I235" s="19"/>
    </row>
    <row r="236" spans="3:9">
      <c r="C236" s="18"/>
      <c r="D236" s="18"/>
      <c r="I236" s="19"/>
    </row>
    <row r="237" spans="3:9">
      <c r="C237" s="18"/>
      <c r="D237" s="18"/>
      <c r="I237" s="19"/>
    </row>
    <row r="238" spans="3:9">
      <c r="C238" s="18"/>
      <c r="D238" s="18"/>
      <c r="I238" s="19"/>
    </row>
    <row r="239" spans="3:9">
      <c r="C239" s="18"/>
      <c r="D239" s="18"/>
      <c r="I239" s="19"/>
    </row>
    <row r="240" spans="3:9">
      <c r="C240" s="18"/>
      <c r="D240" s="18"/>
      <c r="I240" s="19"/>
    </row>
    <row r="241" spans="3:9">
      <c r="C241" s="18"/>
      <c r="D241" s="18"/>
      <c r="I241" s="19"/>
    </row>
    <row r="242" spans="3:9">
      <c r="C242" s="18"/>
      <c r="D242" s="18"/>
      <c r="I242" s="19"/>
    </row>
    <row r="243" spans="3:9">
      <c r="C243" s="18"/>
      <c r="D243" s="18"/>
      <c r="I243" s="19"/>
    </row>
    <row r="244" spans="3:9">
      <c r="C244" s="18"/>
      <c r="D244" s="18"/>
      <c r="I244" s="19"/>
    </row>
    <row r="245" spans="3:9">
      <c r="C245" s="18"/>
      <c r="D245" s="18"/>
      <c r="I245" s="19"/>
    </row>
    <row r="246" spans="3:9">
      <c r="C246" s="18"/>
      <c r="D246" s="18"/>
      <c r="I246" s="19"/>
    </row>
    <row r="247" spans="3:9">
      <c r="C247" s="18"/>
      <c r="D247" s="18"/>
      <c r="I247" s="19"/>
    </row>
    <row r="248" spans="3:9">
      <c r="C248" s="18"/>
      <c r="D248" s="18"/>
      <c r="I248" s="19"/>
    </row>
    <row r="249" spans="3:9">
      <c r="C249" s="18"/>
      <c r="D249" s="18"/>
      <c r="I249" s="19"/>
    </row>
    <row r="250" spans="3:9">
      <c r="C250" s="18"/>
      <c r="D250" s="18"/>
      <c r="I250" s="19"/>
    </row>
    <row r="251" spans="3:9">
      <c r="C251" s="18"/>
      <c r="D251" s="18"/>
      <c r="I251" s="19"/>
    </row>
    <row r="252" spans="3:9">
      <c r="C252" s="18"/>
      <c r="D252" s="18"/>
      <c r="I252" s="19"/>
    </row>
    <row r="253" spans="3:9">
      <c r="C253" s="18"/>
      <c r="D253" s="18"/>
      <c r="I253" s="19"/>
    </row>
    <row r="254" spans="3:9">
      <c r="C254" s="18"/>
      <c r="D254" s="18"/>
      <c r="I254" s="19"/>
    </row>
    <row r="255" spans="3:9">
      <c r="C255" s="18"/>
      <c r="D255" s="18"/>
      <c r="I255" s="19"/>
    </row>
    <row r="256" spans="3:9">
      <c r="C256" s="18"/>
      <c r="D256" s="18"/>
      <c r="I256" s="19"/>
    </row>
    <row r="257" spans="3:9">
      <c r="C257" s="18"/>
      <c r="D257" s="18"/>
      <c r="I257" s="19"/>
    </row>
    <row r="258" spans="3:9">
      <c r="C258" s="18"/>
      <c r="D258" s="18"/>
      <c r="I258" s="19"/>
    </row>
    <row r="259" spans="3:9">
      <c r="C259" s="18"/>
      <c r="D259" s="18"/>
      <c r="I259" s="19"/>
    </row>
    <row r="260" spans="3:9">
      <c r="C260" s="18"/>
      <c r="D260" s="18"/>
      <c r="I260" s="19"/>
    </row>
    <row r="261" spans="3:9">
      <c r="C261" s="18"/>
      <c r="D261" s="18"/>
      <c r="I261" s="19"/>
    </row>
    <row r="262" spans="3:9">
      <c r="C262" s="18"/>
      <c r="D262" s="18"/>
      <c r="I262" s="19"/>
    </row>
    <row r="263" spans="3:9">
      <c r="C263" s="18"/>
      <c r="D263" s="18"/>
      <c r="I263" s="19"/>
    </row>
    <row r="264" spans="3:9">
      <c r="C264" s="18"/>
      <c r="D264" s="18"/>
      <c r="I264" s="19"/>
    </row>
    <row r="265" spans="3:9">
      <c r="C265" s="18"/>
      <c r="D265" s="18"/>
      <c r="I265" s="19"/>
    </row>
    <row r="266" spans="3:9">
      <c r="C266" s="18"/>
      <c r="D266" s="18"/>
      <c r="I266" s="19"/>
    </row>
    <row r="267" spans="3:9">
      <c r="C267" s="18"/>
      <c r="D267" s="18"/>
      <c r="I267" s="19"/>
    </row>
    <row r="268" spans="3:9">
      <c r="C268" s="18"/>
      <c r="D268" s="18"/>
      <c r="I268" s="19"/>
    </row>
    <row r="269" spans="3:9">
      <c r="C269" s="18"/>
      <c r="D269" s="18"/>
      <c r="I269" s="19"/>
    </row>
    <row r="270" spans="3:9">
      <c r="C270" s="18"/>
      <c r="D270" s="18"/>
      <c r="I270" s="19"/>
    </row>
    <row r="271" spans="3:9">
      <c r="C271" s="18"/>
      <c r="D271" s="18"/>
      <c r="I271" s="19"/>
    </row>
    <row r="272" spans="3:9">
      <c r="C272" s="18"/>
      <c r="D272" s="18"/>
      <c r="I272" s="19"/>
    </row>
    <row r="273" spans="3:9">
      <c r="C273" s="18"/>
      <c r="D273" s="18"/>
      <c r="I273" s="19"/>
    </row>
    <row r="274" spans="3:9">
      <c r="C274" s="18"/>
      <c r="D274" s="18"/>
      <c r="I274" s="19"/>
    </row>
    <row r="275" spans="3:9">
      <c r="C275" s="18"/>
      <c r="D275" s="18"/>
      <c r="I275" s="19"/>
    </row>
    <row r="276" spans="3:9">
      <c r="C276" s="18"/>
      <c r="D276" s="18"/>
      <c r="I276" s="19"/>
    </row>
    <row r="277" spans="3:9">
      <c r="C277" s="18"/>
      <c r="D277" s="18"/>
      <c r="I277" s="19"/>
    </row>
    <row r="278" spans="3:9">
      <c r="C278" s="18"/>
      <c r="D278" s="18"/>
      <c r="I278" s="19"/>
    </row>
    <row r="279" spans="3:9">
      <c r="C279" s="18"/>
      <c r="D279" s="18"/>
      <c r="I279" s="19"/>
    </row>
    <row r="280" spans="3:9">
      <c r="C280" s="18"/>
      <c r="D280" s="18"/>
      <c r="I280" s="19"/>
    </row>
    <row r="281" spans="3:9">
      <c r="C281" s="18"/>
      <c r="D281" s="18"/>
      <c r="I281" s="19"/>
    </row>
    <row r="282" spans="3:9">
      <c r="C282" s="18"/>
      <c r="D282" s="18"/>
      <c r="I282" s="19"/>
    </row>
    <row r="283" spans="3:9">
      <c r="C283" s="18"/>
      <c r="D283" s="18"/>
      <c r="I283" s="19"/>
    </row>
    <row r="284" spans="3:9">
      <c r="C284" s="18"/>
      <c r="D284" s="18"/>
      <c r="I284" s="19"/>
    </row>
    <row r="285" spans="3:9">
      <c r="C285" s="18"/>
      <c r="D285" s="18"/>
      <c r="I285" s="19"/>
    </row>
    <row r="286" spans="3:9">
      <c r="C286" s="18"/>
      <c r="D286" s="18"/>
      <c r="I286" s="19"/>
    </row>
    <row r="287" spans="3:9">
      <c r="C287" s="18"/>
      <c r="D287" s="18"/>
      <c r="I287" s="19"/>
    </row>
    <row r="288" spans="3:9">
      <c r="C288" s="18"/>
      <c r="D288" s="18"/>
      <c r="I288" s="19"/>
    </row>
    <row r="289" spans="3:9">
      <c r="C289" s="18"/>
      <c r="D289" s="18"/>
      <c r="I289" s="19"/>
    </row>
    <row r="290" spans="3:9">
      <c r="C290" s="18"/>
      <c r="D290" s="18"/>
      <c r="I290" s="19"/>
    </row>
    <row r="291" spans="3:9">
      <c r="C291" s="18"/>
      <c r="D291" s="18"/>
      <c r="I291" s="19"/>
    </row>
    <row r="292" spans="3:9">
      <c r="C292" s="18"/>
      <c r="D292" s="18"/>
      <c r="I292" s="19"/>
    </row>
    <row r="293" spans="3:9">
      <c r="C293" s="18"/>
      <c r="D293" s="18"/>
      <c r="I293" s="19"/>
    </row>
    <row r="294" spans="3:9">
      <c r="C294" s="18"/>
      <c r="D294" s="18"/>
      <c r="I294" s="19"/>
    </row>
    <row r="295" spans="3:9">
      <c r="C295" s="18"/>
      <c r="D295" s="18"/>
      <c r="I295" s="19"/>
    </row>
    <row r="296" spans="3:9">
      <c r="C296" s="18"/>
      <c r="D296" s="18"/>
      <c r="I296" s="19"/>
    </row>
    <row r="297" spans="3:9">
      <c r="C297" s="18"/>
      <c r="D297" s="18"/>
      <c r="I297" s="19"/>
    </row>
    <row r="298" spans="3:9">
      <c r="C298" s="18"/>
      <c r="D298" s="18"/>
      <c r="I298" s="19"/>
    </row>
    <row r="299" spans="3:9">
      <c r="C299" s="18"/>
      <c r="D299" s="18"/>
      <c r="I299" s="19"/>
    </row>
    <row r="300" spans="3:9">
      <c r="C300" s="18"/>
      <c r="D300" s="18"/>
      <c r="I300" s="19"/>
    </row>
    <row r="301" spans="3:9">
      <c r="C301" s="18"/>
      <c r="D301" s="18"/>
      <c r="I301" s="19"/>
    </row>
    <row r="302" spans="3:9">
      <c r="C302" s="18"/>
      <c r="D302" s="18"/>
      <c r="I302" s="19"/>
    </row>
    <row r="303" spans="3:9">
      <c r="C303" s="18"/>
      <c r="D303" s="18"/>
      <c r="I303" s="19"/>
    </row>
    <row r="304" spans="3:9">
      <c r="C304" s="18"/>
      <c r="D304" s="18"/>
      <c r="I304" s="19"/>
    </row>
    <row r="305" spans="3:9">
      <c r="C305" s="18"/>
      <c r="D305" s="18"/>
      <c r="I305" s="19"/>
    </row>
    <row r="306" spans="3:9">
      <c r="C306" s="18"/>
      <c r="D306" s="18"/>
      <c r="I306" s="19"/>
    </row>
    <row r="307" spans="3:9">
      <c r="C307" s="18"/>
      <c r="D307" s="18"/>
      <c r="I307" s="19"/>
    </row>
    <row r="308" spans="3:9">
      <c r="C308" s="18"/>
      <c r="D308" s="18"/>
      <c r="I308" s="19"/>
    </row>
    <row r="309" spans="3:9">
      <c r="C309" s="18"/>
      <c r="D309" s="18"/>
      <c r="I309" s="19"/>
    </row>
    <row r="310" spans="3:9">
      <c r="C310" s="18"/>
      <c r="D310" s="18"/>
      <c r="I310" s="19"/>
    </row>
    <row r="311" spans="3:9">
      <c r="C311" s="18"/>
      <c r="D311" s="18"/>
      <c r="I311" s="19"/>
    </row>
    <row r="312" spans="3:9">
      <c r="C312" s="18"/>
      <c r="D312" s="18"/>
      <c r="I312" s="19"/>
    </row>
    <row r="313" spans="3:9">
      <c r="C313" s="18"/>
      <c r="D313" s="18"/>
      <c r="I313" s="19"/>
    </row>
    <row r="314" spans="3:9">
      <c r="C314" s="18"/>
      <c r="D314" s="18"/>
      <c r="I314" s="19"/>
    </row>
    <row r="315" spans="3:9">
      <c r="C315" s="18"/>
      <c r="D315" s="18"/>
      <c r="I315" s="19"/>
    </row>
    <row r="316" spans="3:9">
      <c r="C316" s="18"/>
      <c r="D316" s="18"/>
      <c r="I316" s="19"/>
    </row>
    <row r="317" spans="3:9">
      <c r="C317" s="18"/>
      <c r="D317" s="18"/>
      <c r="I317" s="19"/>
    </row>
    <row r="318" spans="3:9">
      <c r="C318" s="18"/>
      <c r="D318" s="18"/>
      <c r="I318" s="19"/>
    </row>
    <row r="319" spans="3:9">
      <c r="C319" s="18"/>
      <c r="D319" s="18"/>
      <c r="I319" s="19"/>
    </row>
    <row r="320" spans="3:9">
      <c r="C320" s="18"/>
      <c r="D320" s="18"/>
      <c r="I320" s="19"/>
    </row>
    <row r="321" spans="3:9">
      <c r="C321" s="18"/>
      <c r="D321" s="18"/>
      <c r="I321" s="19"/>
    </row>
    <row r="322" spans="3:9">
      <c r="C322" s="18"/>
      <c r="D322" s="18"/>
      <c r="I322" s="19"/>
    </row>
    <row r="323" spans="3:9">
      <c r="C323" s="18"/>
      <c r="D323" s="18"/>
      <c r="I323" s="19"/>
    </row>
    <row r="324" spans="3:9">
      <c r="C324" s="18"/>
      <c r="D324" s="18"/>
      <c r="I324" s="19"/>
    </row>
    <row r="325" spans="3:9">
      <c r="C325" s="18"/>
      <c r="D325" s="18"/>
      <c r="I325" s="19"/>
    </row>
    <row r="326" spans="3:9">
      <c r="C326" s="18"/>
      <c r="D326" s="18"/>
      <c r="I326" s="19"/>
    </row>
    <row r="327" spans="3:9">
      <c r="C327" s="18"/>
      <c r="D327" s="18"/>
      <c r="I327" s="19"/>
    </row>
    <row r="328" spans="3:9">
      <c r="C328" s="18"/>
      <c r="D328" s="18"/>
      <c r="I328" s="19"/>
    </row>
    <row r="329" spans="3:9">
      <c r="C329" s="18"/>
      <c r="D329" s="18"/>
      <c r="I329" s="19"/>
    </row>
    <row r="330" spans="3:9">
      <c r="C330" s="18"/>
      <c r="D330" s="18"/>
      <c r="I330" s="19"/>
    </row>
    <row r="331" spans="3:9">
      <c r="C331" s="18"/>
      <c r="D331" s="18"/>
      <c r="I331" s="19"/>
    </row>
    <row r="332" spans="3:9">
      <c r="C332" s="18"/>
      <c r="D332" s="18"/>
      <c r="I332" s="19"/>
    </row>
    <row r="333" spans="3:9">
      <c r="C333" s="18"/>
      <c r="D333" s="18"/>
      <c r="I333" s="19"/>
    </row>
    <row r="334" spans="3:9">
      <c r="C334" s="18"/>
      <c r="D334" s="18"/>
      <c r="I334" s="19"/>
    </row>
    <row r="335" spans="3:9">
      <c r="C335" s="18"/>
      <c r="D335" s="18"/>
      <c r="I335" s="19"/>
    </row>
    <row r="336" spans="3:9">
      <c r="C336" s="18"/>
      <c r="D336" s="18"/>
      <c r="I336" s="19"/>
    </row>
    <row r="337" spans="3:9">
      <c r="C337" s="18"/>
      <c r="D337" s="18"/>
      <c r="I337" s="19"/>
    </row>
    <row r="338" spans="3:9">
      <c r="C338" s="18"/>
      <c r="D338" s="18"/>
      <c r="I338" s="19"/>
    </row>
    <row r="339" spans="3:9">
      <c r="C339" s="18"/>
      <c r="D339" s="18"/>
      <c r="I339" s="19"/>
    </row>
    <row r="340" spans="3:9">
      <c r="C340" s="18"/>
      <c r="D340" s="18"/>
      <c r="I340" s="19"/>
    </row>
    <row r="341" spans="3:9">
      <c r="C341" s="18"/>
      <c r="D341" s="18"/>
      <c r="I341" s="19"/>
    </row>
    <row r="342" spans="3:9">
      <c r="C342" s="18"/>
      <c r="D342" s="18"/>
      <c r="I342" s="19"/>
    </row>
    <row r="343" spans="3:9">
      <c r="C343" s="18"/>
      <c r="D343" s="18"/>
      <c r="I343" s="19"/>
    </row>
    <row r="344" spans="3:9">
      <c r="C344" s="18"/>
      <c r="D344" s="18"/>
      <c r="I344" s="19"/>
    </row>
    <row r="345" spans="3:9">
      <c r="C345" s="18"/>
      <c r="D345" s="18"/>
      <c r="I345" s="19"/>
    </row>
    <row r="346" spans="3:9">
      <c r="C346" s="18"/>
      <c r="D346" s="18"/>
      <c r="I346" s="19"/>
    </row>
    <row r="347" spans="3:9">
      <c r="C347" s="18"/>
      <c r="D347" s="18"/>
      <c r="I347" s="19"/>
    </row>
    <row r="348" spans="3:9">
      <c r="C348" s="18"/>
      <c r="D348" s="18"/>
      <c r="I348" s="19"/>
    </row>
    <row r="349" spans="3:9">
      <c r="C349" s="18"/>
      <c r="D349" s="18"/>
      <c r="I349" s="19"/>
    </row>
    <row r="350" spans="3:9">
      <c r="C350" s="18"/>
      <c r="D350" s="18"/>
      <c r="I350" s="19"/>
    </row>
    <row r="351" spans="3:9">
      <c r="C351" s="18"/>
      <c r="D351" s="18"/>
      <c r="I351" s="19"/>
    </row>
    <row r="352" spans="3:9">
      <c r="C352" s="18"/>
      <c r="D352" s="18"/>
      <c r="I352" s="19"/>
    </row>
    <row r="353" spans="3:9">
      <c r="C353" s="18"/>
      <c r="D353" s="18"/>
      <c r="I353" s="19"/>
    </row>
    <row r="354" spans="3:9">
      <c r="C354" s="18"/>
      <c r="D354" s="18"/>
      <c r="I354" s="19"/>
    </row>
    <row r="355" spans="3:9">
      <c r="C355" s="18"/>
      <c r="D355" s="18"/>
      <c r="I355" s="19"/>
    </row>
    <row r="356" spans="3:9">
      <c r="C356" s="18"/>
      <c r="D356" s="18"/>
      <c r="I356" s="19"/>
    </row>
    <row r="357" spans="3:9">
      <c r="C357" s="18"/>
      <c r="D357" s="18"/>
      <c r="I357" s="19"/>
    </row>
    <row r="358" spans="3:9">
      <c r="C358" s="18"/>
      <c r="D358" s="18"/>
      <c r="I358" s="19"/>
    </row>
    <row r="359" spans="3:9">
      <c r="C359" s="18"/>
      <c r="D359" s="18"/>
      <c r="I359" s="19"/>
    </row>
    <row r="360" spans="3:9">
      <c r="C360" s="18"/>
      <c r="D360" s="18"/>
      <c r="I360" s="19"/>
    </row>
    <row r="361" spans="3:9">
      <c r="C361" s="18"/>
      <c r="D361" s="18"/>
      <c r="I361" s="19"/>
    </row>
    <row r="362" spans="3:9">
      <c r="C362" s="18"/>
      <c r="D362" s="18"/>
      <c r="I362" s="19"/>
    </row>
    <row r="363" spans="3:9">
      <c r="C363" s="18"/>
      <c r="D363" s="18"/>
      <c r="I363" s="19"/>
    </row>
    <row r="364" spans="3:9">
      <c r="C364" s="18"/>
      <c r="D364" s="18"/>
      <c r="I364" s="19"/>
    </row>
    <row r="365" spans="3:9">
      <c r="C365" s="18"/>
      <c r="D365" s="18"/>
      <c r="I365" s="19"/>
    </row>
    <row r="366" spans="3:9">
      <c r="C366" s="18"/>
      <c r="D366" s="18"/>
      <c r="I366" s="19"/>
    </row>
    <row r="367" spans="3:9">
      <c r="C367" s="18"/>
      <c r="D367" s="18"/>
      <c r="I367" s="19"/>
    </row>
    <row r="368" spans="3:9">
      <c r="C368" s="18"/>
      <c r="D368" s="18"/>
      <c r="I368" s="19"/>
    </row>
    <row r="369" spans="3:9">
      <c r="C369" s="18"/>
      <c r="D369" s="18"/>
      <c r="I369" s="19"/>
    </row>
    <row r="370" spans="3:9">
      <c r="C370" s="18"/>
      <c r="D370" s="18"/>
      <c r="I370" s="19"/>
    </row>
    <row r="371" spans="3:9">
      <c r="C371" s="18"/>
      <c r="D371" s="18"/>
      <c r="I371" s="19"/>
    </row>
    <row r="372" spans="3:9">
      <c r="C372" s="18"/>
      <c r="D372" s="18"/>
      <c r="I372" s="19"/>
    </row>
    <row r="373" spans="3:9">
      <c r="C373" s="18"/>
      <c r="D373" s="18"/>
      <c r="I373" s="19"/>
    </row>
    <row r="374" spans="3:9">
      <c r="C374" s="18"/>
      <c r="D374" s="18"/>
      <c r="I374" s="19"/>
    </row>
    <row r="375" spans="3:9">
      <c r="C375" s="18"/>
      <c r="D375" s="18"/>
      <c r="I375" s="19"/>
    </row>
    <row r="376" spans="3:9">
      <c r="C376" s="18"/>
      <c r="D376" s="18"/>
      <c r="I376" s="19"/>
    </row>
    <row r="377" spans="3:9">
      <c r="C377" s="18"/>
      <c r="D377" s="18"/>
      <c r="I377" s="19"/>
    </row>
    <row r="378" spans="3:9">
      <c r="C378" s="18"/>
      <c r="D378" s="18"/>
      <c r="I378" s="19"/>
    </row>
    <row r="379" spans="3:9">
      <c r="C379" s="18"/>
      <c r="D379" s="18"/>
      <c r="I379" s="19"/>
    </row>
    <row r="380" spans="3:9">
      <c r="C380" s="18"/>
      <c r="D380" s="18"/>
      <c r="I380" s="19"/>
    </row>
    <row r="381" spans="3:9">
      <c r="C381" s="18"/>
      <c r="D381" s="18"/>
      <c r="I381" s="19"/>
    </row>
    <row r="382" spans="3:9">
      <c r="C382" s="18"/>
      <c r="D382" s="18"/>
      <c r="I382" s="19"/>
    </row>
    <row r="383" spans="3:9">
      <c r="C383" s="18"/>
      <c r="D383" s="18"/>
      <c r="I383" s="19"/>
    </row>
    <row r="384" spans="3:9">
      <c r="C384" s="18"/>
      <c r="D384" s="18"/>
      <c r="I384" s="19"/>
    </row>
    <row r="385" spans="3:9">
      <c r="C385" s="18"/>
      <c r="D385" s="18"/>
      <c r="I385" s="19"/>
    </row>
    <row r="386" spans="3:9">
      <c r="C386" s="18"/>
      <c r="D386" s="18"/>
      <c r="I386" s="19"/>
    </row>
    <row r="387" spans="3:9">
      <c r="C387" s="18"/>
      <c r="D387" s="18"/>
      <c r="I387" s="19"/>
    </row>
    <row r="388" spans="3:9">
      <c r="C388" s="18"/>
      <c r="D388" s="18"/>
      <c r="I388" s="19"/>
    </row>
    <row r="389" spans="3:9">
      <c r="C389" s="18"/>
      <c r="D389" s="18"/>
      <c r="I389" s="19"/>
    </row>
    <row r="390" spans="3:9">
      <c r="C390" s="18"/>
      <c r="D390" s="18"/>
      <c r="I390" s="19"/>
    </row>
    <row r="391" spans="3:9">
      <c r="C391" s="18"/>
      <c r="D391" s="18"/>
      <c r="I391" s="19"/>
    </row>
    <row r="392" spans="3:9">
      <c r="C392" s="18"/>
      <c r="D392" s="18"/>
      <c r="I392" s="19"/>
    </row>
    <row r="393" spans="3:9">
      <c r="C393" s="18"/>
      <c r="D393" s="18"/>
      <c r="I393" s="19"/>
    </row>
    <row r="394" spans="3:9">
      <c r="C394" s="18"/>
      <c r="D394" s="18"/>
      <c r="I394" s="19"/>
    </row>
    <row r="395" spans="3:9">
      <c r="C395" s="18"/>
      <c r="D395" s="18"/>
      <c r="I395" s="19"/>
    </row>
    <row r="396" spans="3:9">
      <c r="C396" s="18"/>
      <c r="D396" s="18"/>
      <c r="I396" s="19"/>
    </row>
    <row r="397" spans="3:9">
      <c r="C397" s="18"/>
      <c r="D397" s="18"/>
      <c r="I397" s="19"/>
    </row>
    <row r="398" spans="3:9">
      <c r="C398" s="18"/>
      <c r="D398" s="18"/>
      <c r="I398" s="19"/>
    </row>
    <row r="399" spans="3:9">
      <c r="C399" s="18"/>
      <c r="D399" s="18"/>
      <c r="I399" s="19"/>
    </row>
    <row r="400" spans="3:9">
      <c r="C400" s="18"/>
      <c r="D400" s="18"/>
      <c r="I400" s="19"/>
    </row>
    <row r="401" spans="3:9">
      <c r="C401" s="18"/>
      <c r="D401" s="18"/>
      <c r="I401" s="19"/>
    </row>
    <row r="402" spans="3:9">
      <c r="C402" s="18"/>
      <c r="D402" s="18"/>
      <c r="I402" s="19"/>
    </row>
    <row r="403" spans="3:9">
      <c r="C403" s="18"/>
      <c r="D403" s="18"/>
      <c r="I403" s="19"/>
    </row>
    <row r="404" spans="3:9">
      <c r="C404" s="18"/>
      <c r="D404" s="18"/>
      <c r="I404" s="19"/>
    </row>
    <row r="405" spans="3:9">
      <c r="C405" s="18"/>
      <c r="D405" s="18"/>
      <c r="I405" s="19"/>
    </row>
    <row r="406" spans="3:9">
      <c r="C406" s="18"/>
      <c r="D406" s="18"/>
      <c r="I406" s="19"/>
    </row>
    <row r="407" spans="3:9">
      <c r="C407" s="18"/>
      <c r="D407" s="18"/>
      <c r="I407" s="19"/>
    </row>
    <row r="408" spans="3:9">
      <c r="C408" s="18"/>
      <c r="D408" s="18"/>
      <c r="I408" s="19"/>
    </row>
    <row r="409" spans="3:9">
      <c r="C409" s="18"/>
      <c r="D409" s="18"/>
      <c r="I409" s="19"/>
    </row>
    <row r="410" spans="3:9">
      <c r="C410" s="18"/>
      <c r="D410" s="18"/>
      <c r="I410" s="19"/>
    </row>
    <row r="411" spans="3:9">
      <c r="C411" s="18"/>
      <c r="D411" s="18"/>
      <c r="I411" s="19"/>
    </row>
    <row r="412" spans="3:9">
      <c r="C412" s="18"/>
      <c r="D412" s="18"/>
      <c r="I412" s="19"/>
    </row>
    <row r="413" spans="3:9">
      <c r="C413" s="18"/>
      <c r="D413" s="18"/>
      <c r="I413" s="19"/>
    </row>
    <row r="414" spans="3:9">
      <c r="C414" s="18"/>
      <c r="D414" s="18"/>
      <c r="I414" s="19"/>
    </row>
    <row r="415" spans="3:9">
      <c r="C415" s="18"/>
      <c r="D415" s="18"/>
      <c r="I415" s="19"/>
    </row>
    <row r="416" spans="3:9">
      <c r="C416" s="18"/>
      <c r="D416" s="18"/>
      <c r="I416" s="19"/>
    </row>
    <row r="417" spans="3:9">
      <c r="C417" s="18"/>
      <c r="D417" s="18"/>
      <c r="I417" s="19"/>
    </row>
    <row r="418" spans="3:9">
      <c r="C418" s="18"/>
      <c r="D418" s="18"/>
      <c r="I418" s="19"/>
    </row>
    <row r="419" spans="3:9">
      <c r="C419" s="18"/>
      <c r="D419" s="18"/>
      <c r="I419" s="19"/>
    </row>
    <row r="420" spans="3:9">
      <c r="C420" s="18"/>
      <c r="D420" s="18"/>
      <c r="I420" s="19"/>
    </row>
    <row r="421" spans="3:9">
      <c r="C421" s="18"/>
      <c r="D421" s="18"/>
      <c r="I421" s="19"/>
    </row>
    <row r="422" spans="3:9">
      <c r="C422" s="18"/>
      <c r="D422" s="18"/>
      <c r="I422" s="19"/>
    </row>
    <row r="423" spans="3:9">
      <c r="C423" s="18"/>
      <c r="D423" s="18"/>
      <c r="I423" s="19"/>
    </row>
    <row r="424" spans="3:9">
      <c r="C424" s="18"/>
      <c r="D424" s="18"/>
      <c r="I424" s="19"/>
    </row>
    <row r="425" spans="3:9">
      <c r="C425" s="18"/>
      <c r="D425" s="18"/>
      <c r="I425" s="19"/>
    </row>
    <row r="426" spans="3:9">
      <c r="C426" s="18"/>
      <c r="D426" s="18"/>
      <c r="I426" s="19"/>
    </row>
    <row r="427" spans="3:9">
      <c r="C427" s="18"/>
      <c r="D427" s="18"/>
      <c r="I427" s="19"/>
    </row>
    <row r="428" spans="3:9">
      <c r="C428" s="18"/>
      <c r="D428" s="18"/>
      <c r="I428" s="19"/>
    </row>
    <row r="429" spans="3:9">
      <c r="C429" s="18"/>
      <c r="D429" s="18"/>
      <c r="I429" s="19"/>
    </row>
    <row r="430" spans="3:9">
      <c r="C430" s="18"/>
      <c r="D430" s="18"/>
      <c r="I430" s="19"/>
    </row>
    <row r="431" spans="3:9">
      <c r="C431" s="18"/>
      <c r="D431" s="18"/>
      <c r="I431" s="19"/>
    </row>
    <row r="432" spans="3:9">
      <c r="C432" s="18"/>
      <c r="D432" s="18"/>
      <c r="I432" s="19"/>
    </row>
    <row r="433" spans="3:9">
      <c r="C433" s="18"/>
      <c r="D433" s="18"/>
      <c r="I433" s="19"/>
    </row>
    <row r="434" spans="3:9">
      <c r="C434" s="18"/>
      <c r="D434" s="18"/>
      <c r="I434" s="19"/>
    </row>
    <row r="435" spans="3:9">
      <c r="C435" s="18"/>
      <c r="D435" s="18"/>
      <c r="I435" s="19"/>
    </row>
    <row r="436" spans="3:9">
      <c r="C436" s="18"/>
      <c r="D436" s="18"/>
      <c r="I436" s="19"/>
    </row>
    <row r="437" spans="3:9">
      <c r="C437" s="18"/>
      <c r="D437" s="18"/>
      <c r="I437" s="19"/>
    </row>
    <row r="438" spans="3:9">
      <c r="C438" s="18"/>
      <c r="D438" s="18"/>
      <c r="I438" s="19"/>
    </row>
    <row r="439" spans="3:9">
      <c r="C439" s="18"/>
      <c r="D439" s="18"/>
      <c r="I439" s="19"/>
    </row>
    <row r="440" spans="3:9">
      <c r="C440" s="18"/>
      <c r="D440" s="18"/>
      <c r="I440" s="19"/>
    </row>
    <row r="441" spans="3:9">
      <c r="C441" s="18"/>
      <c r="D441" s="18"/>
      <c r="I441" s="19"/>
    </row>
    <row r="442" spans="3:9">
      <c r="C442" s="18"/>
      <c r="D442" s="18"/>
      <c r="I442" s="19"/>
    </row>
    <row r="443" spans="3:9">
      <c r="C443" s="18"/>
      <c r="D443" s="18"/>
      <c r="I443" s="19"/>
    </row>
    <row r="444" spans="3:9">
      <c r="C444" s="18"/>
      <c r="D444" s="18"/>
      <c r="I444" s="19"/>
    </row>
    <row r="445" spans="3:9">
      <c r="C445" s="18"/>
      <c r="D445" s="18"/>
      <c r="I445" s="19"/>
    </row>
    <row r="446" spans="3:9">
      <c r="C446" s="18"/>
      <c r="D446" s="18"/>
      <c r="I446" s="19"/>
    </row>
    <row r="447" spans="3:9">
      <c r="C447" s="18"/>
      <c r="D447" s="18"/>
      <c r="I447" s="19"/>
    </row>
    <row r="448" spans="3:9">
      <c r="C448" s="18"/>
      <c r="D448" s="18"/>
      <c r="I448" s="19"/>
    </row>
    <row r="449" spans="3:9">
      <c r="C449" s="18"/>
      <c r="D449" s="18"/>
      <c r="I449" s="19"/>
    </row>
    <row r="450" spans="3:9">
      <c r="C450" s="18"/>
      <c r="D450" s="18"/>
      <c r="I450" s="19"/>
    </row>
    <row r="451" spans="3:9">
      <c r="C451" s="18"/>
      <c r="D451" s="18"/>
      <c r="I451" s="19"/>
    </row>
    <row r="452" spans="3:9">
      <c r="C452" s="18"/>
      <c r="D452" s="18"/>
      <c r="I452" s="19"/>
    </row>
    <row r="453" spans="3:9">
      <c r="C453" s="18"/>
      <c r="D453" s="18"/>
      <c r="I453" s="19"/>
    </row>
    <row r="454" spans="3:9">
      <c r="C454" s="18"/>
      <c r="D454" s="18"/>
      <c r="I454" s="19"/>
    </row>
    <row r="455" spans="3:9">
      <c r="C455" s="18"/>
      <c r="D455" s="18"/>
      <c r="I455" s="19"/>
    </row>
    <row r="456" spans="3:9">
      <c r="C456" s="18"/>
      <c r="D456" s="18"/>
      <c r="I456" s="19"/>
    </row>
    <row r="457" spans="3:9">
      <c r="C457" s="18"/>
      <c r="D457" s="18"/>
      <c r="I457" s="19"/>
    </row>
    <row r="458" spans="3:9">
      <c r="C458" s="18"/>
      <c r="D458" s="18"/>
      <c r="I458" s="19"/>
    </row>
    <row r="459" spans="3:9">
      <c r="C459" s="18"/>
      <c r="D459" s="18"/>
      <c r="I459" s="19"/>
    </row>
    <row r="460" spans="3:9">
      <c r="C460" s="18"/>
      <c r="D460" s="18"/>
      <c r="I460" s="19"/>
    </row>
    <row r="461" spans="3:9">
      <c r="C461" s="18"/>
      <c r="D461" s="18"/>
      <c r="I461" s="19"/>
    </row>
    <row r="462" spans="3:9">
      <c r="C462" s="18"/>
      <c r="D462" s="18"/>
      <c r="I462" s="19"/>
    </row>
    <row r="463" spans="3:9">
      <c r="C463" s="18"/>
      <c r="D463" s="18"/>
      <c r="I463" s="19"/>
    </row>
    <row r="464" spans="3:9">
      <c r="C464" s="18"/>
      <c r="D464" s="18"/>
      <c r="I464" s="19"/>
    </row>
    <row r="465" spans="3:9">
      <c r="C465" s="18"/>
      <c r="D465" s="18"/>
      <c r="I465" s="19"/>
    </row>
    <row r="466" spans="3:9">
      <c r="C466" s="18"/>
      <c r="D466" s="18"/>
      <c r="I466" s="19"/>
    </row>
    <row r="467" spans="3:9">
      <c r="C467" s="18"/>
      <c r="D467" s="18"/>
      <c r="I467" s="19"/>
    </row>
    <row r="468" spans="3:9">
      <c r="C468" s="18"/>
      <c r="D468" s="18"/>
      <c r="I468" s="19"/>
    </row>
    <row r="469" spans="3:9">
      <c r="C469" s="18"/>
      <c r="D469" s="18"/>
      <c r="I469" s="19"/>
    </row>
    <row r="470" spans="3:9">
      <c r="C470" s="18"/>
      <c r="D470" s="18"/>
      <c r="I470" s="19"/>
    </row>
    <row r="471" spans="3:9">
      <c r="C471" s="18"/>
      <c r="D471" s="18"/>
      <c r="I471" s="19"/>
    </row>
    <row r="472" spans="3:9">
      <c r="C472" s="18"/>
      <c r="D472" s="18"/>
      <c r="I472" s="19"/>
    </row>
    <row r="473" spans="3:9">
      <c r="C473" s="18"/>
      <c r="D473" s="18"/>
      <c r="I473" s="19"/>
    </row>
    <row r="474" spans="3:9">
      <c r="C474" s="18"/>
      <c r="D474" s="18"/>
      <c r="I474" s="19"/>
    </row>
    <row r="475" spans="3:9">
      <c r="C475" s="18"/>
      <c r="D475" s="18"/>
      <c r="I475" s="19"/>
    </row>
    <row r="476" spans="3:9">
      <c r="C476" s="18"/>
      <c r="D476" s="18"/>
      <c r="I476" s="19"/>
    </row>
    <row r="477" spans="3:9">
      <c r="C477" s="18"/>
      <c r="D477" s="18"/>
      <c r="I477" s="19"/>
    </row>
    <row r="478" spans="3:9">
      <c r="C478" s="18"/>
      <c r="D478" s="18"/>
      <c r="I478" s="19"/>
    </row>
    <row r="479" spans="3:9">
      <c r="C479" s="18"/>
      <c r="D479" s="18"/>
      <c r="I479" s="19"/>
    </row>
    <row r="480" spans="3:9">
      <c r="C480" s="18"/>
      <c r="D480" s="18"/>
      <c r="I480" s="19"/>
    </row>
    <row r="481" spans="3:9">
      <c r="C481" s="18"/>
      <c r="D481" s="18"/>
      <c r="I481" s="19"/>
    </row>
    <row r="482" spans="3:9">
      <c r="C482" s="18"/>
      <c r="D482" s="18"/>
      <c r="I482" s="19"/>
    </row>
    <row r="483" spans="3:9">
      <c r="C483" s="18"/>
      <c r="D483" s="18"/>
      <c r="I483" s="19"/>
    </row>
    <row r="484" spans="3:9">
      <c r="C484" s="18"/>
      <c r="D484" s="18"/>
      <c r="I484" s="19"/>
    </row>
    <row r="485" spans="3:9">
      <c r="C485" s="18"/>
      <c r="D485" s="18"/>
      <c r="I485" s="19"/>
    </row>
    <row r="486" spans="3:9">
      <c r="C486" s="18"/>
      <c r="D486" s="18"/>
      <c r="I486" s="19"/>
    </row>
    <row r="487" spans="3:9">
      <c r="C487" s="18"/>
      <c r="D487" s="18"/>
      <c r="I487" s="19"/>
    </row>
    <row r="488" spans="3:9">
      <c r="C488" s="18"/>
      <c r="D488" s="18"/>
      <c r="I488" s="19"/>
    </row>
    <row r="489" spans="3:9">
      <c r="C489" s="18"/>
      <c r="D489" s="18"/>
      <c r="I489" s="19"/>
    </row>
    <row r="490" spans="3:9">
      <c r="C490" s="18"/>
      <c r="D490" s="18"/>
      <c r="I490" s="19"/>
    </row>
    <row r="491" spans="3:9">
      <c r="C491" s="18"/>
      <c r="D491" s="18"/>
      <c r="I491" s="19"/>
    </row>
    <row r="492" spans="3:9">
      <c r="C492" s="18"/>
      <c r="D492" s="18"/>
      <c r="I492" s="19"/>
    </row>
    <row r="493" spans="3:9">
      <c r="C493" s="18"/>
      <c r="D493" s="18"/>
      <c r="I493" s="19"/>
    </row>
    <row r="494" spans="3:9">
      <c r="C494" s="18"/>
      <c r="D494" s="18"/>
      <c r="I494" s="19"/>
    </row>
    <row r="495" spans="3:9">
      <c r="C495" s="18"/>
      <c r="D495" s="18"/>
      <c r="I495" s="19"/>
    </row>
    <row r="496" spans="3:9">
      <c r="C496" s="18"/>
      <c r="D496" s="18"/>
      <c r="I496" s="19"/>
    </row>
    <row r="497" spans="3:9">
      <c r="C497" s="18"/>
      <c r="D497" s="18"/>
      <c r="I497" s="19"/>
    </row>
    <row r="498" spans="3:9">
      <c r="C498" s="18"/>
      <c r="D498" s="18"/>
      <c r="I498" s="19"/>
    </row>
    <row r="499" spans="3:9">
      <c r="C499" s="18"/>
      <c r="D499" s="18"/>
      <c r="I499" s="19"/>
    </row>
    <row r="500" spans="3:9">
      <c r="C500" s="18"/>
      <c r="D500" s="18"/>
      <c r="I500" s="19"/>
    </row>
    <row r="501" spans="3:9">
      <c r="C501" s="18"/>
      <c r="D501" s="18"/>
      <c r="I501" s="19"/>
    </row>
    <row r="502" spans="3:9">
      <c r="C502" s="18"/>
      <c r="D502" s="18"/>
      <c r="I502" s="19"/>
    </row>
    <row r="503" spans="3:9">
      <c r="C503" s="18"/>
      <c r="D503" s="18"/>
      <c r="I503" s="19"/>
    </row>
    <row r="504" spans="3:9">
      <c r="C504" s="18"/>
      <c r="D504" s="18"/>
      <c r="I504" s="19"/>
    </row>
    <row r="505" spans="3:9">
      <c r="C505" s="18"/>
      <c r="D505" s="18"/>
      <c r="I505" s="19"/>
    </row>
    <row r="506" spans="3:9">
      <c r="C506" s="18"/>
      <c r="D506" s="18"/>
      <c r="I506" s="19"/>
    </row>
    <row r="507" spans="3:9">
      <c r="C507" s="18"/>
      <c r="D507" s="18"/>
      <c r="I507" s="19"/>
    </row>
    <row r="508" spans="3:9">
      <c r="C508" s="18"/>
      <c r="D508" s="18"/>
      <c r="I508" s="19"/>
    </row>
    <row r="509" spans="3:9">
      <c r="C509" s="18"/>
      <c r="D509" s="18"/>
      <c r="I509" s="19"/>
    </row>
    <row r="510" spans="3:9">
      <c r="C510" s="18"/>
      <c r="D510" s="18"/>
      <c r="I510" s="19"/>
    </row>
    <row r="511" spans="3:9">
      <c r="C511" s="18"/>
      <c r="D511" s="18"/>
      <c r="I511" s="19"/>
    </row>
    <row r="512" spans="3:9">
      <c r="C512" s="18"/>
      <c r="D512" s="18"/>
      <c r="I512" s="19"/>
    </row>
    <row r="513" spans="3:9">
      <c r="C513" s="18"/>
      <c r="D513" s="18"/>
      <c r="I513" s="19"/>
    </row>
    <row r="514" spans="3:9">
      <c r="C514" s="18"/>
      <c r="D514" s="18"/>
      <c r="I514" s="19"/>
    </row>
    <row r="515" spans="3:9">
      <c r="C515" s="18"/>
      <c r="D515" s="18"/>
      <c r="I515" s="19"/>
    </row>
    <row r="516" spans="3:9">
      <c r="C516" s="18"/>
      <c r="D516" s="18"/>
      <c r="I516" s="19"/>
    </row>
    <row r="517" spans="3:9">
      <c r="C517" s="18"/>
      <c r="D517" s="18"/>
      <c r="I517" s="19"/>
    </row>
    <row r="518" spans="3:9">
      <c r="C518" s="18"/>
      <c r="D518" s="18"/>
      <c r="I518" s="19"/>
    </row>
    <row r="519" spans="3:9">
      <c r="C519" s="18"/>
      <c r="D519" s="18"/>
      <c r="I519" s="19"/>
    </row>
    <row r="520" spans="3:9">
      <c r="C520" s="18"/>
      <c r="D520" s="18"/>
      <c r="I520" s="19"/>
    </row>
    <row r="521" spans="3:9">
      <c r="C521" s="18"/>
      <c r="D521" s="18"/>
      <c r="I521" s="19"/>
    </row>
    <row r="522" spans="3:9">
      <c r="C522" s="18"/>
      <c r="D522" s="18"/>
      <c r="I522" s="19"/>
    </row>
    <row r="523" spans="3:9">
      <c r="C523" s="18"/>
      <c r="D523" s="18"/>
      <c r="I523" s="19"/>
    </row>
    <row r="524" spans="3:9">
      <c r="C524" s="18"/>
      <c r="D524" s="18"/>
      <c r="I524" s="19"/>
    </row>
    <row r="525" spans="3:9">
      <c r="C525" s="18"/>
      <c r="D525" s="18"/>
      <c r="I525" s="19"/>
    </row>
    <row r="526" spans="3:9">
      <c r="C526" s="18"/>
      <c r="D526" s="18"/>
      <c r="I526" s="19"/>
    </row>
    <row r="527" spans="3:9">
      <c r="C527" s="18"/>
      <c r="D527" s="18"/>
      <c r="I527" s="19"/>
    </row>
    <row r="528" spans="3:9">
      <c r="C528" s="18"/>
      <c r="D528" s="18"/>
      <c r="I528" s="19"/>
    </row>
    <row r="529" spans="3:9">
      <c r="C529" s="18"/>
      <c r="D529" s="18"/>
      <c r="I529" s="19"/>
    </row>
    <row r="530" spans="3:9">
      <c r="C530" s="18"/>
      <c r="D530" s="18"/>
      <c r="I530" s="19"/>
    </row>
    <row r="531" spans="3:9">
      <c r="C531" s="18"/>
      <c r="D531" s="18"/>
      <c r="I531" s="19"/>
    </row>
    <row r="532" spans="3:9">
      <c r="C532" s="18"/>
      <c r="D532" s="18"/>
      <c r="I532" s="19"/>
    </row>
    <row r="533" spans="3:9">
      <c r="C533" s="18"/>
      <c r="D533" s="18"/>
      <c r="I533" s="19"/>
    </row>
    <row r="534" spans="3:9">
      <c r="C534" s="18"/>
      <c r="D534" s="18"/>
      <c r="I534" s="19"/>
    </row>
    <row r="535" spans="3:9">
      <c r="C535" s="18"/>
      <c r="D535" s="18"/>
      <c r="I535" s="19"/>
    </row>
    <row r="536" spans="3:9">
      <c r="C536" s="18"/>
      <c r="D536" s="18"/>
      <c r="I536" s="19"/>
    </row>
    <row r="537" spans="3:9">
      <c r="C537" s="18"/>
      <c r="D537" s="18"/>
      <c r="I537" s="19"/>
    </row>
    <row r="538" spans="3:9">
      <c r="C538" s="18"/>
      <c r="D538" s="18"/>
      <c r="I538" s="19"/>
    </row>
    <row r="539" spans="3:9">
      <c r="C539" s="18"/>
      <c r="D539" s="18"/>
      <c r="I539" s="19"/>
    </row>
    <row r="540" spans="3:9">
      <c r="C540" s="18"/>
      <c r="D540" s="18"/>
      <c r="I540" s="19"/>
    </row>
    <row r="541" spans="3:9">
      <c r="C541" s="18"/>
      <c r="D541" s="18"/>
      <c r="I541" s="19"/>
    </row>
    <row r="542" spans="3:9">
      <c r="C542" s="18"/>
      <c r="D542" s="18"/>
      <c r="I542" s="19"/>
    </row>
    <row r="543" spans="3:9">
      <c r="C543" s="18"/>
      <c r="D543" s="18"/>
      <c r="I543" s="19"/>
    </row>
    <row r="544" spans="3:9">
      <c r="C544" s="18"/>
      <c r="D544" s="18"/>
      <c r="I544" s="19"/>
    </row>
    <row r="545" spans="3:9">
      <c r="C545" s="18"/>
      <c r="D545" s="18"/>
      <c r="I545" s="19"/>
    </row>
    <row r="546" spans="3:9">
      <c r="C546" s="18"/>
      <c r="D546" s="18"/>
      <c r="I546" s="19"/>
    </row>
    <row r="547" spans="3:9">
      <c r="C547" s="18"/>
      <c r="D547" s="18"/>
      <c r="I547" s="19"/>
    </row>
    <row r="548" spans="3:9">
      <c r="C548" s="18"/>
      <c r="D548" s="18"/>
      <c r="I548" s="19"/>
    </row>
    <row r="549" spans="3:9">
      <c r="C549" s="18"/>
      <c r="D549" s="18"/>
      <c r="I549" s="19"/>
    </row>
    <row r="550" spans="3:9">
      <c r="C550" s="18"/>
      <c r="D550" s="18"/>
      <c r="I550" s="19"/>
    </row>
    <row r="551" spans="3:9">
      <c r="C551" s="18"/>
      <c r="D551" s="18"/>
      <c r="I551" s="19"/>
    </row>
    <row r="552" spans="3:9">
      <c r="C552" s="18"/>
      <c r="D552" s="18"/>
      <c r="I552" s="19"/>
    </row>
    <row r="553" spans="3:9">
      <c r="C553" s="18"/>
      <c r="D553" s="18"/>
      <c r="I553" s="19"/>
    </row>
    <row r="554" spans="3:9">
      <c r="C554" s="18"/>
      <c r="D554" s="18"/>
      <c r="I554" s="19"/>
    </row>
    <row r="555" spans="3:9">
      <c r="C555" s="18"/>
      <c r="D555" s="18"/>
      <c r="I555" s="19"/>
    </row>
    <row r="556" spans="3:9">
      <c r="C556" s="18"/>
      <c r="D556" s="18"/>
      <c r="I556" s="19"/>
    </row>
    <row r="557" spans="3:9">
      <c r="C557" s="18"/>
      <c r="D557" s="18"/>
      <c r="I557" s="19"/>
    </row>
    <row r="558" spans="3:9">
      <c r="C558" s="18"/>
      <c r="D558" s="18"/>
      <c r="I558" s="19"/>
    </row>
    <row r="559" spans="3:9">
      <c r="C559" s="18"/>
      <c r="D559" s="18"/>
      <c r="I559" s="19"/>
    </row>
    <row r="560" spans="3:9">
      <c r="C560" s="18"/>
      <c r="D560" s="18"/>
      <c r="I560" s="19"/>
    </row>
    <row r="561" spans="2:9">
      <c r="C561" s="18"/>
      <c r="D561" s="18"/>
      <c r="I561" s="19"/>
    </row>
    <row r="562" spans="2:9">
      <c r="C562" s="18"/>
      <c r="D562" s="18"/>
      <c r="I562" s="19"/>
    </row>
    <row r="563" spans="2:9">
      <c r="C563" s="18"/>
      <c r="D563" s="18"/>
      <c r="I563" s="19"/>
    </row>
    <row r="564" spans="2:9">
      <c r="C564" s="18"/>
      <c r="D564" s="18"/>
      <c r="I564" s="19"/>
    </row>
    <row r="565" spans="2:9">
      <c r="D565" s="18"/>
    </row>
    <row r="566" spans="2:9">
      <c r="B566" s="17" t="s">
        <v>127</v>
      </c>
      <c r="D566" s="18"/>
    </row>
    <row r="567" spans="2:9">
      <c r="B567" s="17" t="s">
        <v>128</v>
      </c>
      <c r="D567" s="18"/>
    </row>
    <row r="568" spans="2:9">
      <c r="B568" s="17" t="s">
        <v>129</v>
      </c>
      <c r="D568" s="18"/>
    </row>
    <row r="569" spans="2:9">
      <c r="B569" s="17" t="s">
        <v>130</v>
      </c>
      <c r="D569" s="18"/>
    </row>
    <row r="570" spans="2:9">
      <c r="B570" s="17" t="s">
        <v>131</v>
      </c>
      <c r="D570" s="18"/>
    </row>
    <row r="571" spans="2:9">
      <c r="B571" s="17" t="s">
        <v>132</v>
      </c>
      <c r="D571" s="18"/>
    </row>
    <row r="572" spans="2:9">
      <c r="B572" s="17" t="s">
        <v>133</v>
      </c>
      <c r="D572" s="18"/>
    </row>
    <row r="573" spans="2:9">
      <c r="B573" s="17" t="s">
        <v>134</v>
      </c>
      <c r="D573" s="18"/>
    </row>
    <row r="574" spans="2:9">
      <c r="D574" s="18"/>
    </row>
    <row r="575" spans="2:9">
      <c r="D575" s="18"/>
    </row>
    <row r="576" spans="2:9">
      <c r="D576" s="18"/>
    </row>
    <row r="577" spans="4:4">
      <c r="D577" s="18"/>
    </row>
    <row r="578" spans="4:4">
      <c r="D578" s="18"/>
    </row>
    <row r="579" spans="4:4">
      <c r="D579" s="18"/>
    </row>
    <row r="580" spans="4:4">
      <c r="D580" s="18"/>
    </row>
    <row r="581" spans="4:4">
      <c r="D581" s="18"/>
    </row>
    <row r="582" spans="4:4">
      <c r="D582" s="18"/>
    </row>
    <row r="583" spans="4:4">
      <c r="D583" s="18"/>
    </row>
    <row r="584" spans="4:4">
      <c r="D584" s="18"/>
    </row>
    <row r="585" spans="4:4">
      <c r="D585" s="18"/>
    </row>
    <row r="586" spans="4:4">
      <c r="D586" s="18"/>
    </row>
    <row r="587" spans="4:4">
      <c r="D587" s="18"/>
    </row>
    <row r="588" spans="4:4">
      <c r="D588" s="18"/>
    </row>
    <row r="589" spans="4:4">
      <c r="D589" s="18"/>
    </row>
    <row r="590" spans="4:4">
      <c r="D590" s="18"/>
    </row>
    <row r="591" spans="4:4">
      <c r="D591" s="18"/>
    </row>
    <row r="592" spans="4:4">
      <c r="D592" s="18"/>
    </row>
    <row r="593" spans="4:4">
      <c r="D593" s="18"/>
    </row>
    <row r="594" spans="4:4">
      <c r="D594" s="18"/>
    </row>
    <row r="595" spans="4:4">
      <c r="D595" s="18"/>
    </row>
    <row r="596" spans="4:4">
      <c r="D596" s="18"/>
    </row>
    <row r="597" spans="4:4">
      <c r="D597" s="18"/>
    </row>
    <row r="598" spans="4:4">
      <c r="D598" s="18"/>
    </row>
    <row r="599" spans="4:4">
      <c r="D599" s="18"/>
    </row>
    <row r="600" spans="4:4">
      <c r="D600" s="18"/>
    </row>
    <row r="601" spans="4:4">
      <c r="D601" s="18"/>
    </row>
    <row r="602" spans="4:4">
      <c r="D602" s="18"/>
    </row>
    <row r="603" spans="4:4">
      <c r="D603" s="18"/>
    </row>
    <row r="604" spans="4:4">
      <c r="D604" s="18"/>
    </row>
    <row r="605" spans="4:4">
      <c r="D605" s="18"/>
    </row>
    <row r="606" spans="4:4">
      <c r="D606" s="18"/>
    </row>
    <row r="607" spans="4:4">
      <c r="D607" s="18"/>
    </row>
    <row r="608" spans="4:4">
      <c r="D608" s="18"/>
    </row>
    <row r="609" spans="4:4">
      <c r="D609" s="18"/>
    </row>
    <row r="610" spans="4:4">
      <c r="D610" s="18"/>
    </row>
    <row r="611" spans="4:4">
      <c r="D611" s="18"/>
    </row>
    <row r="612" spans="4:4">
      <c r="D612" s="18"/>
    </row>
    <row r="613" spans="4:4">
      <c r="D613" s="18"/>
    </row>
    <row r="614" spans="4:4">
      <c r="D614" s="18"/>
    </row>
    <row r="615" spans="4:4">
      <c r="D615" s="18"/>
    </row>
    <row r="616" spans="4:4">
      <c r="D616" s="18"/>
    </row>
    <row r="617" spans="4:4">
      <c r="D617" s="18"/>
    </row>
    <row r="618" spans="4:4">
      <c r="D618" s="18"/>
    </row>
    <row r="619" spans="4:4">
      <c r="D619" s="18"/>
    </row>
    <row r="620" spans="4:4">
      <c r="D620" s="18"/>
    </row>
    <row r="621" spans="4:4">
      <c r="D621" s="18"/>
    </row>
    <row r="622" spans="4:4">
      <c r="D622" s="18"/>
    </row>
    <row r="623" spans="4:4">
      <c r="D623" s="18"/>
    </row>
    <row r="624" spans="4:4">
      <c r="D624" s="18"/>
    </row>
    <row r="625" spans="4:4">
      <c r="D625" s="18"/>
    </row>
    <row r="626" spans="4:4">
      <c r="D626" s="18"/>
    </row>
    <row r="627" spans="4:4">
      <c r="D627" s="18"/>
    </row>
    <row r="628" spans="4:4">
      <c r="D628" s="18"/>
    </row>
    <row r="629" spans="4:4">
      <c r="D629" s="18"/>
    </row>
    <row r="630" spans="4:4">
      <c r="D630" s="18"/>
    </row>
    <row r="631" spans="4:4">
      <c r="D631" s="18"/>
    </row>
    <row r="632" spans="4:4">
      <c r="D632" s="18"/>
    </row>
    <row r="633" spans="4:4">
      <c r="D633" s="18"/>
    </row>
    <row r="634" spans="4:4">
      <c r="D634" s="18"/>
    </row>
    <row r="635" spans="4:4">
      <c r="D635" s="18"/>
    </row>
    <row r="636" spans="4:4">
      <c r="D636" s="18"/>
    </row>
    <row r="637" spans="4:4">
      <c r="D637" s="18"/>
    </row>
    <row r="638" spans="4:4">
      <c r="D638" s="18"/>
    </row>
    <row r="639" spans="4:4">
      <c r="D639" s="18"/>
    </row>
    <row r="640" spans="4:4">
      <c r="D640" s="18"/>
    </row>
    <row r="641" spans="4:4">
      <c r="D641" s="18"/>
    </row>
    <row r="642" spans="4:4">
      <c r="D642" s="18"/>
    </row>
    <row r="643" spans="4:4">
      <c r="D643" s="18"/>
    </row>
    <row r="644" spans="4:4">
      <c r="D644" s="18"/>
    </row>
    <row r="645" spans="4:4">
      <c r="D645" s="18"/>
    </row>
    <row r="646" spans="4:4">
      <c r="D646" s="18"/>
    </row>
    <row r="647" spans="4:4">
      <c r="D647" s="18"/>
    </row>
    <row r="648" spans="4:4">
      <c r="D648" s="18"/>
    </row>
    <row r="649" spans="4:4">
      <c r="D649" s="18"/>
    </row>
    <row r="650" spans="4:4">
      <c r="D650" s="18"/>
    </row>
    <row r="651" spans="4:4">
      <c r="D651" s="18"/>
    </row>
    <row r="652" spans="4:4">
      <c r="D652" s="18"/>
    </row>
    <row r="653" spans="4:4">
      <c r="D653" s="18"/>
    </row>
    <row r="654" spans="4:4">
      <c r="D654" s="18"/>
    </row>
    <row r="655" spans="4:4">
      <c r="D655" s="18"/>
    </row>
    <row r="656" spans="4:4">
      <c r="D656" s="18"/>
    </row>
    <row r="657" spans="4:4">
      <c r="D657" s="18"/>
    </row>
    <row r="658" spans="4:4">
      <c r="D658" s="18"/>
    </row>
    <row r="659" spans="4:4">
      <c r="D659" s="18"/>
    </row>
    <row r="660" spans="4:4">
      <c r="D660" s="18"/>
    </row>
    <row r="661" spans="4:4">
      <c r="D661" s="18"/>
    </row>
    <row r="662" spans="4:4">
      <c r="D662" s="18"/>
    </row>
    <row r="663" spans="4:4">
      <c r="D663" s="18"/>
    </row>
    <row r="664" spans="4:4">
      <c r="D664" s="18"/>
    </row>
    <row r="665" spans="4:4">
      <c r="D665" s="18"/>
    </row>
    <row r="666" spans="4:4">
      <c r="D666" s="18"/>
    </row>
    <row r="667" spans="4:4">
      <c r="D667" s="18"/>
    </row>
    <row r="668" spans="4:4">
      <c r="D668" s="18"/>
    </row>
    <row r="669" spans="4:4">
      <c r="D669" s="18"/>
    </row>
    <row r="670" spans="4:4">
      <c r="D670" s="18"/>
    </row>
    <row r="671" spans="4:4">
      <c r="D671" s="18"/>
    </row>
    <row r="672" spans="4:4">
      <c r="D672" s="18"/>
    </row>
    <row r="673" spans="4:4">
      <c r="D673" s="1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3"/>
  <sheetViews>
    <sheetView zoomScale="160" zoomScaleNormal="160" workbookViewId="0">
      <pane ySplit="1" topLeftCell="A2" activePane="bottomLeft" state="frozen"/>
      <selection activeCell="J2" sqref="J2:J564"/>
      <selection pane="bottomLeft"/>
    </sheetView>
  </sheetViews>
  <sheetFormatPr defaultRowHeight="12.75"/>
  <cols>
    <col min="1" max="2" width="9.140625" style="17"/>
    <col min="3" max="3" width="11.140625" style="17" customWidth="1"/>
    <col min="4" max="4" width="15.140625" style="17" customWidth="1"/>
    <col min="5" max="5" width="9.140625" style="17"/>
    <col min="6" max="6" width="10" style="17" bestFit="1" customWidth="1"/>
    <col min="7" max="9" width="9.140625" style="17"/>
    <col min="10" max="10" width="10.5703125" style="17" customWidth="1"/>
    <col min="11" max="12" width="9.140625" style="17"/>
    <col min="13" max="13" width="10.140625" style="15" bestFit="1" customWidth="1"/>
    <col min="14" max="16384" width="9.140625" style="17"/>
  </cols>
  <sheetData>
    <row r="1" spans="1:15">
      <c r="A1" s="11" t="s">
        <v>101</v>
      </c>
      <c r="B1" s="11" t="s">
        <v>102</v>
      </c>
      <c r="C1" s="11" t="s">
        <v>1</v>
      </c>
      <c r="D1" s="11" t="s">
        <v>103</v>
      </c>
      <c r="E1" s="12" t="s">
        <v>104</v>
      </c>
      <c r="F1" s="12" t="s">
        <v>105</v>
      </c>
      <c r="G1" s="12" t="s">
        <v>106</v>
      </c>
      <c r="H1" s="13" t="s">
        <v>107</v>
      </c>
      <c r="I1" s="14" t="s">
        <v>108</v>
      </c>
      <c r="J1" s="14" t="s">
        <v>84</v>
      </c>
      <c r="K1" s="14" t="s">
        <v>84</v>
      </c>
      <c r="L1" s="14" t="s">
        <v>84</v>
      </c>
      <c r="N1" s="14"/>
      <c r="O1" s="16"/>
    </row>
    <row r="2" spans="1:15">
      <c r="A2" s="17" t="s">
        <v>109</v>
      </c>
      <c r="B2" s="17" t="s">
        <v>110</v>
      </c>
      <c r="C2" s="18">
        <v>39448</v>
      </c>
      <c r="D2" s="18" t="s">
        <v>111</v>
      </c>
      <c r="E2" s="17">
        <v>1000</v>
      </c>
      <c r="F2" s="17">
        <v>22810</v>
      </c>
      <c r="G2" s="17">
        <v>12340</v>
      </c>
      <c r="H2" s="17">
        <f t="shared" ref="H2:H14" si="0">+F2-G2</f>
        <v>10470</v>
      </c>
      <c r="I2" s="5">
        <f t="shared" ref="I2:I14" si="1">+H2/F2</f>
        <v>0.45900920648838228</v>
      </c>
      <c r="J2" s="31">
        <f>IF(F2&gt;=20000,IF(I2&gt;=0.5,0.02*F2,0),0)</f>
        <v>0</v>
      </c>
      <c r="K2" s="32">
        <f>IF(AND(F2&gt;=20000,I2&gt;=0.5),0.02*F2,0)</f>
        <v>0</v>
      </c>
      <c r="L2" s="30">
        <f>F2*0.02*(F2&gt;20000)*(I2&gt;0.5)</f>
        <v>0</v>
      </c>
    </row>
    <row r="3" spans="1:15">
      <c r="A3" s="17" t="s">
        <v>112</v>
      </c>
      <c r="B3" s="17" t="s">
        <v>113</v>
      </c>
      <c r="C3" s="18">
        <v>39449</v>
      </c>
      <c r="D3" s="18" t="s">
        <v>114</v>
      </c>
      <c r="E3" s="17">
        <v>100</v>
      </c>
      <c r="F3" s="17">
        <v>2257</v>
      </c>
      <c r="G3" s="17">
        <v>1038</v>
      </c>
      <c r="H3" s="17">
        <f t="shared" si="0"/>
        <v>1219</v>
      </c>
      <c r="I3" s="5">
        <f t="shared" si="1"/>
        <v>0.54009747452370405</v>
      </c>
      <c r="J3" s="20">
        <f t="shared" ref="J3:J14" si="2">IF(F3&gt;=20000,IF(I3&gt;=0.5,0.02*F3,0),0)</f>
        <v>0</v>
      </c>
      <c r="K3" s="21">
        <f t="shared" ref="K3:K14" si="3">IF(AND(F3&gt;=20000,I3&gt;=0.5),0.02*F3,0)</f>
        <v>0</v>
      </c>
      <c r="L3" s="17">
        <f t="shared" ref="L3:L14" si="4">F3*0.02*(F3&gt;20000)*(I3&gt;0.5)</f>
        <v>0</v>
      </c>
    </row>
    <row r="4" spans="1:15">
      <c r="A4" s="17" t="s">
        <v>109</v>
      </c>
      <c r="B4" s="17" t="s">
        <v>113</v>
      </c>
      <c r="C4" s="18">
        <v>39451</v>
      </c>
      <c r="D4" s="18" t="s">
        <v>115</v>
      </c>
      <c r="E4" s="17">
        <v>800</v>
      </c>
      <c r="F4" s="17">
        <v>18552</v>
      </c>
      <c r="G4" s="17">
        <v>9962</v>
      </c>
      <c r="H4" s="17">
        <f t="shared" si="0"/>
        <v>8590</v>
      </c>
      <c r="I4" s="5">
        <f t="shared" si="1"/>
        <v>0.46302285467874083</v>
      </c>
      <c r="J4" s="20">
        <f t="shared" si="2"/>
        <v>0</v>
      </c>
      <c r="K4" s="21">
        <f t="shared" si="3"/>
        <v>0</v>
      </c>
      <c r="L4" s="17">
        <f t="shared" si="4"/>
        <v>0</v>
      </c>
    </row>
    <row r="5" spans="1:15">
      <c r="A5" s="17" t="s">
        <v>109</v>
      </c>
      <c r="B5" s="17" t="s">
        <v>110</v>
      </c>
      <c r="C5" s="18">
        <v>39451</v>
      </c>
      <c r="D5" s="18" t="s">
        <v>116</v>
      </c>
      <c r="E5" s="17">
        <v>400</v>
      </c>
      <c r="F5" s="17">
        <v>9152</v>
      </c>
      <c r="G5" s="17">
        <v>4530</v>
      </c>
      <c r="H5" s="17">
        <f t="shared" si="0"/>
        <v>4622</v>
      </c>
      <c r="I5" s="5">
        <f t="shared" si="1"/>
        <v>0.50502622377622375</v>
      </c>
      <c r="J5" s="20">
        <f t="shared" si="2"/>
        <v>0</v>
      </c>
      <c r="K5" s="21">
        <f t="shared" si="3"/>
        <v>0</v>
      </c>
      <c r="L5" s="17">
        <f t="shared" si="4"/>
        <v>0</v>
      </c>
    </row>
    <row r="6" spans="1:15">
      <c r="A6" s="17" t="s">
        <v>109</v>
      </c>
      <c r="B6" s="17" t="s">
        <v>117</v>
      </c>
      <c r="C6" s="18">
        <v>39454</v>
      </c>
      <c r="D6" s="18" t="s">
        <v>118</v>
      </c>
      <c r="E6" s="17">
        <v>400</v>
      </c>
      <c r="F6" s="17">
        <v>8456</v>
      </c>
      <c r="G6" s="17">
        <v>4558</v>
      </c>
      <c r="H6" s="17">
        <f t="shared" si="0"/>
        <v>3898</v>
      </c>
      <c r="I6" s="5">
        <f t="shared" si="1"/>
        <v>0.46097445600756859</v>
      </c>
      <c r="J6" s="20">
        <f t="shared" si="2"/>
        <v>0</v>
      </c>
      <c r="K6" s="21">
        <f t="shared" si="3"/>
        <v>0</v>
      </c>
      <c r="L6" s="17">
        <f t="shared" si="4"/>
        <v>0</v>
      </c>
      <c r="N6" s="17" t="s">
        <v>119</v>
      </c>
    </row>
    <row r="7" spans="1:15">
      <c r="A7" s="17" t="s">
        <v>109</v>
      </c>
      <c r="B7" s="17" t="s">
        <v>113</v>
      </c>
      <c r="C7" s="18">
        <v>39454</v>
      </c>
      <c r="D7" s="18" t="s">
        <v>120</v>
      </c>
      <c r="E7" s="17">
        <v>1000</v>
      </c>
      <c r="F7" s="17">
        <v>21730</v>
      </c>
      <c r="G7" s="17">
        <v>9909</v>
      </c>
      <c r="H7" s="17">
        <f t="shared" si="0"/>
        <v>11821</v>
      </c>
      <c r="I7" s="5">
        <f t="shared" si="1"/>
        <v>0.54399447768062581</v>
      </c>
      <c r="J7" s="20">
        <f t="shared" si="2"/>
        <v>434.6</v>
      </c>
      <c r="K7" s="21">
        <f t="shared" si="3"/>
        <v>434.6</v>
      </c>
      <c r="L7" s="17">
        <f t="shared" si="4"/>
        <v>434.6</v>
      </c>
      <c r="N7" s="17" t="s">
        <v>135</v>
      </c>
    </row>
    <row r="8" spans="1:15">
      <c r="A8" s="17" t="s">
        <v>112</v>
      </c>
      <c r="B8" s="17" t="s">
        <v>117</v>
      </c>
      <c r="C8" s="18">
        <v>39456</v>
      </c>
      <c r="D8" s="18" t="s">
        <v>118</v>
      </c>
      <c r="E8" s="17">
        <v>800</v>
      </c>
      <c r="F8" s="17">
        <v>16416</v>
      </c>
      <c r="G8" s="17">
        <v>8503</v>
      </c>
      <c r="H8" s="17">
        <f t="shared" si="0"/>
        <v>7913</v>
      </c>
      <c r="I8" s="5">
        <f t="shared" si="1"/>
        <v>0.48202972709551656</v>
      </c>
      <c r="J8" s="20">
        <f t="shared" si="2"/>
        <v>0</v>
      </c>
      <c r="K8" s="21">
        <f t="shared" si="3"/>
        <v>0</v>
      </c>
      <c r="L8" s="17">
        <f t="shared" si="4"/>
        <v>0</v>
      </c>
    </row>
    <row r="9" spans="1:15">
      <c r="A9" s="17" t="s">
        <v>112</v>
      </c>
      <c r="B9" s="17" t="s">
        <v>110</v>
      </c>
      <c r="C9" s="18">
        <v>39457</v>
      </c>
      <c r="D9" s="18" t="s">
        <v>121</v>
      </c>
      <c r="E9" s="17">
        <v>900</v>
      </c>
      <c r="F9" s="17">
        <v>21438</v>
      </c>
      <c r="G9" s="17">
        <v>10290</v>
      </c>
      <c r="H9" s="17">
        <f t="shared" si="0"/>
        <v>11148</v>
      </c>
      <c r="I9" s="5">
        <f t="shared" si="1"/>
        <v>0.52001119507416738</v>
      </c>
      <c r="J9" s="20">
        <f t="shared" si="2"/>
        <v>428.76</v>
      </c>
      <c r="K9" s="21">
        <f t="shared" si="3"/>
        <v>428.76</v>
      </c>
      <c r="L9" s="17">
        <f t="shared" si="4"/>
        <v>428.76</v>
      </c>
      <c r="N9" s="22" t="s">
        <v>136</v>
      </c>
    </row>
    <row r="10" spans="1:15">
      <c r="A10" s="17" t="s">
        <v>112</v>
      </c>
      <c r="B10" s="17" t="s">
        <v>117</v>
      </c>
      <c r="C10" s="18">
        <v>39459</v>
      </c>
      <c r="D10" s="18" t="s">
        <v>122</v>
      </c>
      <c r="E10" s="17">
        <v>300</v>
      </c>
      <c r="F10" s="17">
        <v>6267</v>
      </c>
      <c r="G10" s="17">
        <v>2902</v>
      </c>
      <c r="H10" s="17">
        <f t="shared" si="0"/>
        <v>3365</v>
      </c>
      <c r="I10" s="5">
        <f t="shared" si="1"/>
        <v>0.53693952449337801</v>
      </c>
      <c r="J10" s="20">
        <f t="shared" si="2"/>
        <v>0</v>
      </c>
      <c r="K10" s="21">
        <f t="shared" si="3"/>
        <v>0</v>
      </c>
      <c r="L10" s="17">
        <f t="shared" si="4"/>
        <v>0</v>
      </c>
      <c r="N10" s="22" t="s">
        <v>137</v>
      </c>
    </row>
    <row r="11" spans="1:15">
      <c r="A11" s="17" t="s">
        <v>109</v>
      </c>
      <c r="B11" s="17" t="s">
        <v>110</v>
      </c>
      <c r="C11" s="18">
        <v>39461</v>
      </c>
      <c r="D11" s="18" t="s">
        <v>123</v>
      </c>
      <c r="E11" s="17">
        <v>100</v>
      </c>
      <c r="F11" s="17">
        <v>2401</v>
      </c>
      <c r="G11" s="17">
        <v>1133</v>
      </c>
      <c r="H11" s="17">
        <f t="shared" si="0"/>
        <v>1268</v>
      </c>
      <c r="I11" s="5">
        <f t="shared" si="1"/>
        <v>0.52811328613077879</v>
      </c>
      <c r="J11" s="20">
        <f t="shared" si="2"/>
        <v>0</v>
      </c>
      <c r="K11" s="21">
        <f t="shared" si="3"/>
        <v>0</v>
      </c>
      <c r="L11" s="17">
        <f t="shared" si="4"/>
        <v>0</v>
      </c>
      <c r="N11" s="23" t="s">
        <v>138</v>
      </c>
    </row>
    <row r="12" spans="1:15">
      <c r="A12" s="17" t="s">
        <v>109</v>
      </c>
      <c r="B12" s="17" t="s">
        <v>117</v>
      </c>
      <c r="C12" s="18">
        <v>39462</v>
      </c>
      <c r="D12" s="18" t="s">
        <v>114</v>
      </c>
      <c r="E12" s="17">
        <v>500</v>
      </c>
      <c r="F12" s="17">
        <v>9345</v>
      </c>
      <c r="G12" s="17">
        <v>4887</v>
      </c>
      <c r="H12" s="17">
        <f t="shared" si="0"/>
        <v>4458</v>
      </c>
      <c r="I12" s="5">
        <f t="shared" si="1"/>
        <v>0.47704654895666132</v>
      </c>
      <c r="J12" s="20">
        <f t="shared" si="2"/>
        <v>0</v>
      </c>
      <c r="K12" s="21">
        <f t="shared" si="3"/>
        <v>0</v>
      </c>
      <c r="L12" s="17">
        <f t="shared" si="4"/>
        <v>0</v>
      </c>
    </row>
    <row r="13" spans="1:15">
      <c r="A13" s="17" t="s">
        <v>109</v>
      </c>
      <c r="B13" s="17" t="s">
        <v>117</v>
      </c>
      <c r="C13" s="18">
        <v>39463</v>
      </c>
      <c r="D13" s="18" t="s">
        <v>124</v>
      </c>
      <c r="E13" s="17">
        <v>600</v>
      </c>
      <c r="F13" s="17">
        <v>11628</v>
      </c>
      <c r="G13" s="17">
        <v>5988</v>
      </c>
      <c r="H13" s="17">
        <f t="shared" si="0"/>
        <v>5640</v>
      </c>
      <c r="I13" s="5">
        <f t="shared" si="1"/>
        <v>0.48503611971104232</v>
      </c>
      <c r="J13" s="20">
        <f t="shared" si="2"/>
        <v>0</v>
      </c>
      <c r="K13" s="21">
        <f t="shared" si="3"/>
        <v>0</v>
      </c>
      <c r="L13" s="17">
        <f t="shared" si="4"/>
        <v>0</v>
      </c>
    </row>
    <row r="14" spans="1:15">
      <c r="A14" s="17" t="s">
        <v>125</v>
      </c>
      <c r="B14" s="17" t="s">
        <v>113</v>
      </c>
      <c r="C14" s="18">
        <v>39466</v>
      </c>
      <c r="D14" s="18" t="s">
        <v>114</v>
      </c>
      <c r="E14" s="17">
        <v>100</v>
      </c>
      <c r="F14" s="17">
        <v>2042</v>
      </c>
      <c r="G14" s="17">
        <v>952</v>
      </c>
      <c r="H14" s="17">
        <f t="shared" si="0"/>
        <v>1090</v>
      </c>
      <c r="I14" s="5">
        <f t="shared" si="1"/>
        <v>0.53379040156709112</v>
      </c>
      <c r="J14" s="20">
        <f t="shared" si="2"/>
        <v>0</v>
      </c>
      <c r="K14" s="21">
        <f t="shared" si="3"/>
        <v>0</v>
      </c>
      <c r="L14" s="17">
        <f t="shared" si="4"/>
        <v>0</v>
      </c>
    </row>
    <row r="15" spans="1:15">
      <c r="C15" s="18"/>
      <c r="D15" s="18"/>
      <c r="I15" s="5"/>
      <c r="J15" s="20"/>
      <c r="K15" s="21"/>
    </row>
    <row r="16" spans="1:15">
      <c r="C16" s="18"/>
      <c r="D16" s="18"/>
      <c r="I16" s="5"/>
      <c r="J16" s="20"/>
      <c r="K16" s="21"/>
    </row>
    <row r="17" spans="3:11">
      <c r="C17" s="18"/>
      <c r="D17" s="18"/>
      <c r="I17" s="5"/>
      <c r="J17" s="20"/>
      <c r="K17" s="21"/>
    </row>
    <row r="18" spans="3:11">
      <c r="C18" s="18"/>
      <c r="D18" s="18"/>
      <c r="I18" s="5"/>
      <c r="J18" s="20"/>
      <c r="K18" s="21"/>
    </row>
    <row r="19" spans="3:11">
      <c r="C19" s="18"/>
      <c r="D19" s="18"/>
      <c r="I19" s="5"/>
      <c r="J19" s="20"/>
      <c r="K19" s="21"/>
    </row>
    <row r="20" spans="3:11">
      <c r="C20" s="18"/>
      <c r="D20" s="18"/>
      <c r="I20" s="5"/>
      <c r="J20" s="20"/>
      <c r="K20" s="21"/>
    </row>
    <row r="21" spans="3:11">
      <c r="C21" s="18"/>
      <c r="D21" s="18"/>
      <c r="I21" s="5"/>
      <c r="J21" s="20"/>
      <c r="K21" s="21"/>
    </row>
    <row r="22" spans="3:11">
      <c r="C22" s="18"/>
      <c r="D22" s="18"/>
      <c r="I22" s="5"/>
      <c r="J22" s="20"/>
      <c r="K22" s="21"/>
    </row>
    <row r="23" spans="3:11">
      <c r="C23" s="18"/>
      <c r="D23" s="18"/>
      <c r="I23" s="5"/>
      <c r="J23" s="20"/>
      <c r="K23" s="21"/>
    </row>
    <row r="24" spans="3:11">
      <c r="C24" s="18"/>
      <c r="D24" s="18"/>
      <c r="I24" s="5"/>
      <c r="J24" s="20"/>
      <c r="K24" s="21"/>
    </row>
    <row r="25" spans="3:11">
      <c r="C25" s="18"/>
      <c r="D25" s="18"/>
      <c r="I25" s="5"/>
      <c r="J25" s="20"/>
      <c r="K25" s="21"/>
    </row>
    <row r="26" spans="3:11">
      <c r="C26" s="18"/>
      <c r="D26" s="18"/>
      <c r="I26" s="5"/>
      <c r="J26" s="20"/>
      <c r="K26" s="21"/>
    </row>
    <row r="27" spans="3:11">
      <c r="C27" s="18"/>
      <c r="D27" s="18"/>
      <c r="I27" s="5"/>
      <c r="J27" s="20"/>
      <c r="K27" s="21"/>
    </row>
    <row r="28" spans="3:11">
      <c r="C28" s="18"/>
      <c r="D28" s="18"/>
      <c r="I28" s="5"/>
      <c r="J28" s="20"/>
      <c r="K28" s="21"/>
    </row>
    <row r="29" spans="3:11">
      <c r="C29" s="18"/>
      <c r="D29" s="18"/>
      <c r="I29" s="5"/>
      <c r="J29" s="20"/>
      <c r="K29" s="21"/>
    </row>
    <row r="30" spans="3:11">
      <c r="C30" s="18"/>
      <c r="D30" s="18"/>
      <c r="I30" s="5"/>
      <c r="J30" s="20"/>
      <c r="K30" s="21"/>
    </row>
    <row r="31" spans="3:11">
      <c r="C31" s="18"/>
      <c r="D31" s="18"/>
      <c r="I31" s="5"/>
      <c r="J31" s="20"/>
      <c r="K31" s="21"/>
    </row>
    <row r="32" spans="3:11">
      <c r="C32" s="18"/>
      <c r="D32" s="18"/>
      <c r="I32" s="5"/>
      <c r="J32" s="20"/>
      <c r="K32" s="21"/>
    </row>
    <row r="33" spans="3:11">
      <c r="C33" s="18"/>
      <c r="D33" s="18"/>
      <c r="I33" s="5"/>
      <c r="J33" s="20"/>
      <c r="K33" s="21"/>
    </row>
    <row r="34" spans="3:11">
      <c r="C34" s="18"/>
      <c r="D34" s="18"/>
      <c r="I34" s="5"/>
      <c r="J34" s="20"/>
      <c r="K34" s="21"/>
    </row>
    <row r="35" spans="3:11">
      <c r="C35" s="18"/>
      <c r="D35" s="18"/>
      <c r="I35" s="5"/>
      <c r="J35" s="20"/>
      <c r="K35" s="21"/>
    </row>
    <row r="36" spans="3:11">
      <c r="C36" s="18"/>
      <c r="D36" s="18"/>
      <c r="I36" s="5"/>
      <c r="J36" s="20"/>
      <c r="K36" s="21"/>
    </row>
    <row r="37" spans="3:11">
      <c r="C37" s="18"/>
      <c r="D37" s="18"/>
      <c r="I37" s="5"/>
      <c r="J37" s="20"/>
      <c r="K37" s="21"/>
    </row>
    <row r="38" spans="3:11">
      <c r="C38" s="18"/>
      <c r="D38" s="18"/>
      <c r="I38" s="5"/>
      <c r="J38" s="20"/>
      <c r="K38" s="21"/>
    </row>
    <row r="39" spans="3:11">
      <c r="C39" s="18"/>
      <c r="D39" s="18"/>
      <c r="I39" s="5"/>
      <c r="J39" s="20"/>
      <c r="K39" s="21"/>
    </row>
    <row r="40" spans="3:11">
      <c r="C40" s="18"/>
      <c r="D40" s="18"/>
      <c r="I40" s="5"/>
      <c r="J40" s="20"/>
      <c r="K40" s="21"/>
    </row>
    <row r="41" spans="3:11">
      <c r="C41" s="18"/>
      <c r="D41" s="18"/>
      <c r="I41" s="5"/>
      <c r="J41" s="20"/>
      <c r="K41" s="21"/>
    </row>
    <row r="42" spans="3:11">
      <c r="C42" s="18"/>
      <c r="D42" s="18"/>
      <c r="I42" s="5"/>
      <c r="J42" s="20"/>
      <c r="K42" s="21"/>
    </row>
    <row r="43" spans="3:11">
      <c r="C43" s="18"/>
      <c r="D43" s="18"/>
      <c r="I43" s="5"/>
      <c r="J43" s="20"/>
      <c r="K43" s="21"/>
    </row>
    <row r="44" spans="3:11">
      <c r="C44" s="18"/>
      <c r="D44" s="18"/>
      <c r="I44" s="5"/>
      <c r="J44" s="20"/>
      <c r="K44" s="21"/>
    </row>
    <row r="45" spans="3:11">
      <c r="C45" s="18"/>
      <c r="D45" s="18"/>
      <c r="I45" s="5"/>
      <c r="J45" s="20"/>
      <c r="K45" s="21"/>
    </row>
    <row r="46" spans="3:11">
      <c r="C46" s="18"/>
      <c r="D46" s="18"/>
      <c r="I46" s="5"/>
      <c r="J46" s="20"/>
      <c r="K46" s="21"/>
    </row>
    <row r="47" spans="3:11">
      <c r="C47" s="18"/>
      <c r="D47" s="18"/>
      <c r="I47" s="5"/>
      <c r="J47" s="20"/>
      <c r="K47" s="21"/>
    </row>
    <row r="48" spans="3:11">
      <c r="C48" s="18"/>
      <c r="D48" s="18"/>
      <c r="I48" s="5"/>
      <c r="J48" s="20"/>
      <c r="K48" s="21"/>
    </row>
    <row r="49" spans="3:11">
      <c r="C49" s="18"/>
      <c r="D49" s="18"/>
      <c r="I49" s="5"/>
      <c r="J49" s="20"/>
      <c r="K49" s="21"/>
    </row>
    <row r="50" spans="3:11">
      <c r="C50" s="18"/>
      <c r="D50" s="18"/>
      <c r="I50" s="5"/>
      <c r="J50" s="20"/>
      <c r="K50" s="21"/>
    </row>
    <row r="51" spans="3:11">
      <c r="C51" s="18"/>
      <c r="D51" s="18"/>
      <c r="I51" s="5"/>
      <c r="J51" s="20"/>
      <c r="K51" s="21"/>
    </row>
    <row r="52" spans="3:11">
      <c r="C52" s="18"/>
      <c r="D52" s="18"/>
      <c r="I52" s="5"/>
      <c r="J52" s="20"/>
      <c r="K52" s="21"/>
    </row>
    <row r="53" spans="3:11">
      <c r="C53" s="18"/>
      <c r="D53" s="18"/>
      <c r="I53" s="5"/>
      <c r="J53" s="20"/>
      <c r="K53" s="21"/>
    </row>
    <row r="54" spans="3:11">
      <c r="C54" s="18"/>
      <c r="D54" s="18"/>
      <c r="I54" s="5"/>
      <c r="J54" s="20"/>
      <c r="K54" s="21"/>
    </row>
    <row r="55" spans="3:11">
      <c r="C55" s="18"/>
      <c r="D55" s="18"/>
      <c r="I55" s="5"/>
      <c r="J55" s="20"/>
      <c r="K55" s="21"/>
    </row>
    <row r="56" spans="3:11">
      <c r="C56" s="18"/>
      <c r="D56" s="18"/>
      <c r="I56" s="5"/>
      <c r="J56" s="20"/>
      <c r="K56" s="21"/>
    </row>
    <row r="57" spans="3:11">
      <c r="C57" s="18"/>
      <c r="D57" s="18"/>
      <c r="I57" s="5"/>
      <c r="J57" s="20"/>
      <c r="K57" s="21"/>
    </row>
    <row r="58" spans="3:11">
      <c r="C58" s="18"/>
      <c r="D58" s="18"/>
      <c r="I58" s="5"/>
      <c r="J58" s="20"/>
      <c r="K58" s="21"/>
    </row>
    <row r="59" spans="3:11">
      <c r="C59" s="18"/>
      <c r="D59" s="18"/>
      <c r="I59" s="5"/>
      <c r="J59" s="20"/>
      <c r="K59" s="21"/>
    </row>
    <row r="60" spans="3:11">
      <c r="C60" s="18"/>
      <c r="D60" s="18"/>
      <c r="I60" s="5"/>
      <c r="J60" s="20"/>
      <c r="K60" s="21"/>
    </row>
    <row r="61" spans="3:11">
      <c r="C61" s="18"/>
      <c r="D61" s="18"/>
      <c r="I61" s="5"/>
      <c r="J61" s="20"/>
      <c r="K61" s="21"/>
    </row>
    <row r="62" spans="3:11">
      <c r="C62" s="18"/>
      <c r="D62" s="18"/>
      <c r="I62" s="5"/>
      <c r="J62" s="20"/>
      <c r="K62" s="21"/>
    </row>
    <row r="63" spans="3:11">
      <c r="C63" s="18"/>
      <c r="D63" s="18"/>
      <c r="I63" s="5"/>
      <c r="J63" s="20"/>
      <c r="K63" s="21"/>
    </row>
    <row r="64" spans="3:11">
      <c r="C64" s="18"/>
      <c r="D64" s="18"/>
      <c r="I64" s="5"/>
      <c r="J64" s="20"/>
      <c r="K64" s="21"/>
    </row>
    <row r="65" spans="3:11">
      <c r="C65" s="18"/>
      <c r="D65" s="18"/>
      <c r="I65" s="5"/>
      <c r="J65" s="20"/>
      <c r="K65" s="21"/>
    </row>
    <row r="66" spans="3:11">
      <c r="C66" s="18"/>
      <c r="D66" s="18"/>
      <c r="I66" s="5"/>
      <c r="J66" s="20"/>
      <c r="K66" s="21"/>
    </row>
    <row r="67" spans="3:11">
      <c r="C67" s="18"/>
      <c r="D67" s="18"/>
      <c r="I67" s="5"/>
      <c r="J67" s="20"/>
      <c r="K67" s="21"/>
    </row>
    <row r="68" spans="3:11">
      <c r="C68" s="18"/>
      <c r="D68" s="18"/>
      <c r="I68" s="5"/>
      <c r="J68" s="20"/>
      <c r="K68" s="21"/>
    </row>
    <row r="69" spans="3:11">
      <c r="C69" s="18"/>
      <c r="D69" s="18"/>
      <c r="I69" s="5"/>
      <c r="J69" s="20"/>
      <c r="K69" s="21"/>
    </row>
    <row r="70" spans="3:11">
      <c r="C70" s="18"/>
      <c r="D70" s="18"/>
      <c r="I70" s="5"/>
      <c r="J70" s="20"/>
      <c r="K70" s="21"/>
    </row>
    <row r="71" spans="3:11">
      <c r="C71" s="18"/>
      <c r="D71" s="18"/>
      <c r="I71" s="5"/>
      <c r="J71" s="20"/>
      <c r="K71" s="21"/>
    </row>
    <row r="72" spans="3:11">
      <c r="C72" s="18"/>
      <c r="D72" s="18"/>
      <c r="I72" s="5"/>
      <c r="J72" s="20"/>
      <c r="K72" s="21"/>
    </row>
    <row r="73" spans="3:11">
      <c r="C73" s="18"/>
      <c r="D73" s="18"/>
      <c r="I73" s="5"/>
      <c r="J73" s="20"/>
      <c r="K73" s="21"/>
    </row>
    <row r="74" spans="3:11">
      <c r="C74" s="18"/>
      <c r="D74" s="18"/>
      <c r="I74" s="5"/>
      <c r="J74" s="20"/>
      <c r="K74" s="21"/>
    </row>
    <row r="75" spans="3:11">
      <c r="C75" s="18"/>
      <c r="D75" s="18"/>
      <c r="I75" s="5"/>
      <c r="J75" s="20"/>
      <c r="K75" s="21"/>
    </row>
    <row r="76" spans="3:11">
      <c r="C76" s="18"/>
      <c r="D76" s="18"/>
      <c r="I76" s="5"/>
      <c r="J76" s="20"/>
      <c r="K76" s="21"/>
    </row>
    <row r="77" spans="3:11">
      <c r="C77" s="18"/>
      <c r="D77" s="18"/>
      <c r="I77" s="5"/>
      <c r="J77" s="20"/>
      <c r="K77" s="21"/>
    </row>
    <row r="78" spans="3:11">
      <c r="C78" s="18"/>
      <c r="D78" s="18"/>
      <c r="I78" s="5"/>
      <c r="J78" s="20"/>
      <c r="K78" s="21"/>
    </row>
    <row r="79" spans="3:11">
      <c r="C79" s="18"/>
      <c r="D79" s="18"/>
      <c r="I79" s="5"/>
      <c r="J79" s="20"/>
      <c r="K79" s="21"/>
    </row>
    <row r="80" spans="3:11">
      <c r="C80" s="18"/>
      <c r="D80" s="18"/>
      <c r="I80" s="5"/>
      <c r="J80" s="20"/>
      <c r="K80" s="21"/>
    </row>
    <row r="81" spans="3:11">
      <c r="C81" s="18"/>
      <c r="D81" s="18"/>
      <c r="I81" s="5"/>
      <c r="J81" s="20"/>
      <c r="K81" s="21"/>
    </row>
    <row r="82" spans="3:11">
      <c r="C82" s="18"/>
      <c r="D82" s="18"/>
      <c r="I82" s="5"/>
      <c r="J82" s="20"/>
      <c r="K82" s="21"/>
    </row>
    <row r="83" spans="3:11">
      <c r="C83" s="18"/>
      <c r="D83" s="18"/>
      <c r="I83" s="5"/>
      <c r="J83" s="20"/>
      <c r="K83" s="21"/>
    </row>
    <row r="84" spans="3:11">
      <c r="C84" s="18"/>
      <c r="D84" s="18"/>
      <c r="I84" s="5"/>
      <c r="J84" s="20"/>
      <c r="K84" s="21"/>
    </row>
    <row r="85" spans="3:11">
      <c r="C85" s="18"/>
      <c r="D85" s="18"/>
      <c r="I85" s="5"/>
      <c r="J85" s="20"/>
      <c r="K85" s="21"/>
    </row>
    <row r="86" spans="3:11">
      <c r="C86" s="18"/>
      <c r="D86" s="18"/>
      <c r="I86" s="5"/>
      <c r="J86" s="20"/>
      <c r="K86" s="21"/>
    </row>
    <row r="87" spans="3:11">
      <c r="C87" s="18"/>
      <c r="D87" s="18"/>
      <c r="I87" s="5"/>
      <c r="J87" s="20"/>
      <c r="K87" s="21"/>
    </row>
    <row r="88" spans="3:11">
      <c r="C88" s="18"/>
      <c r="D88" s="18"/>
      <c r="I88" s="5"/>
      <c r="J88" s="20"/>
      <c r="K88" s="21"/>
    </row>
    <row r="89" spans="3:11">
      <c r="C89" s="18"/>
      <c r="D89" s="18"/>
      <c r="I89" s="5"/>
      <c r="J89" s="20"/>
      <c r="K89" s="21"/>
    </row>
    <row r="90" spans="3:11">
      <c r="C90" s="18"/>
      <c r="D90" s="18"/>
      <c r="I90" s="5"/>
      <c r="J90" s="20"/>
      <c r="K90" s="21"/>
    </row>
    <row r="91" spans="3:11">
      <c r="C91" s="18"/>
      <c r="D91" s="18"/>
      <c r="I91" s="5"/>
      <c r="J91" s="20"/>
      <c r="K91" s="21"/>
    </row>
    <row r="92" spans="3:11">
      <c r="C92" s="18"/>
      <c r="D92" s="18"/>
      <c r="I92" s="5"/>
      <c r="J92" s="20"/>
      <c r="K92" s="21"/>
    </row>
    <row r="93" spans="3:11">
      <c r="C93" s="18"/>
      <c r="D93" s="18"/>
      <c r="I93" s="5"/>
      <c r="J93" s="20"/>
      <c r="K93" s="21"/>
    </row>
    <row r="94" spans="3:11">
      <c r="C94" s="18"/>
      <c r="D94" s="18"/>
      <c r="I94" s="5"/>
      <c r="J94" s="20"/>
      <c r="K94" s="21"/>
    </row>
    <row r="95" spans="3:11">
      <c r="C95" s="18"/>
      <c r="D95" s="18"/>
      <c r="I95" s="5"/>
      <c r="J95" s="20"/>
      <c r="K95" s="21"/>
    </row>
    <row r="96" spans="3:11">
      <c r="C96" s="18"/>
      <c r="D96" s="18"/>
      <c r="I96" s="5"/>
      <c r="J96" s="20"/>
      <c r="K96" s="21"/>
    </row>
    <row r="97" spans="3:11">
      <c r="C97" s="18"/>
      <c r="D97" s="18"/>
      <c r="I97" s="5"/>
      <c r="J97" s="20"/>
      <c r="K97" s="21"/>
    </row>
    <row r="98" spans="3:11">
      <c r="C98" s="18"/>
      <c r="D98" s="18"/>
      <c r="I98" s="5"/>
      <c r="J98" s="20"/>
      <c r="K98" s="21"/>
    </row>
    <row r="99" spans="3:11">
      <c r="C99" s="18"/>
      <c r="D99" s="18"/>
      <c r="I99" s="5"/>
      <c r="J99" s="20"/>
      <c r="K99" s="21"/>
    </row>
    <row r="100" spans="3:11">
      <c r="C100" s="18"/>
      <c r="D100" s="18"/>
      <c r="I100" s="5"/>
      <c r="J100" s="20"/>
      <c r="K100" s="21"/>
    </row>
    <row r="101" spans="3:11">
      <c r="C101" s="18"/>
      <c r="D101" s="18"/>
      <c r="I101" s="5"/>
      <c r="J101" s="20"/>
      <c r="K101" s="21"/>
    </row>
    <row r="102" spans="3:11">
      <c r="C102" s="18"/>
      <c r="D102" s="18"/>
      <c r="I102" s="5"/>
      <c r="J102" s="20"/>
      <c r="K102" s="21"/>
    </row>
    <row r="103" spans="3:11">
      <c r="C103" s="18"/>
      <c r="D103" s="18"/>
      <c r="I103" s="5"/>
      <c r="J103" s="20"/>
      <c r="K103" s="21"/>
    </row>
    <row r="104" spans="3:11">
      <c r="C104" s="18"/>
      <c r="D104" s="18"/>
      <c r="I104" s="5"/>
      <c r="J104" s="20"/>
      <c r="K104" s="21"/>
    </row>
    <row r="105" spans="3:11">
      <c r="C105" s="18"/>
      <c r="D105" s="18"/>
      <c r="I105" s="5"/>
      <c r="J105" s="20"/>
      <c r="K105" s="21"/>
    </row>
    <row r="106" spans="3:11">
      <c r="C106" s="18"/>
      <c r="D106" s="18"/>
      <c r="I106" s="5"/>
      <c r="J106" s="20"/>
      <c r="K106" s="21"/>
    </row>
    <row r="107" spans="3:11">
      <c r="C107" s="18"/>
      <c r="D107" s="18"/>
      <c r="I107" s="5"/>
      <c r="J107" s="20"/>
      <c r="K107" s="21"/>
    </row>
    <row r="108" spans="3:11">
      <c r="C108" s="18"/>
      <c r="D108" s="18"/>
      <c r="I108" s="5"/>
      <c r="J108" s="20"/>
      <c r="K108" s="21"/>
    </row>
    <row r="109" spans="3:11">
      <c r="C109" s="18"/>
      <c r="D109" s="18"/>
      <c r="I109" s="5"/>
      <c r="J109" s="20"/>
      <c r="K109" s="21"/>
    </row>
    <row r="110" spans="3:11">
      <c r="C110" s="18"/>
      <c r="D110" s="18"/>
      <c r="I110" s="5"/>
      <c r="J110" s="20"/>
      <c r="K110" s="21"/>
    </row>
    <row r="111" spans="3:11">
      <c r="C111" s="18"/>
      <c r="D111" s="18"/>
      <c r="I111" s="5"/>
      <c r="J111" s="20"/>
      <c r="K111" s="21"/>
    </row>
    <row r="112" spans="3:11">
      <c r="C112" s="18"/>
      <c r="D112" s="18"/>
      <c r="I112" s="5"/>
      <c r="J112" s="20"/>
      <c r="K112" s="21"/>
    </row>
    <row r="113" spans="3:11">
      <c r="C113" s="18"/>
      <c r="D113" s="18"/>
      <c r="I113" s="5"/>
      <c r="J113" s="20"/>
      <c r="K113" s="21"/>
    </row>
    <row r="114" spans="3:11">
      <c r="C114" s="18"/>
      <c r="D114" s="18"/>
      <c r="I114" s="5"/>
      <c r="J114" s="20"/>
      <c r="K114" s="21"/>
    </row>
    <row r="115" spans="3:11">
      <c r="C115" s="18"/>
      <c r="D115" s="18"/>
      <c r="I115" s="5"/>
      <c r="J115" s="20"/>
      <c r="K115" s="21"/>
    </row>
    <row r="116" spans="3:11">
      <c r="C116" s="18"/>
      <c r="D116" s="18"/>
      <c r="I116" s="5"/>
      <c r="J116" s="20"/>
      <c r="K116" s="21"/>
    </row>
    <row r="117" spans="3:11">
      <c r="C117" s="18"/>
      <c r="D117" s="18"/>
      <c r="I117" s="5"/>
      <c r="J117" s="20"/>
      <c r="K117" s="21"/>
    </row>
    <row r="118" spans="3:11">
      <c r="C118" s="18"/>
      <c r="D118" s="18"/>
      <c r="I118" s="5"/>
      <c r="J118" s="20"/>
      <c r="K118" s="21"/>
    </row>
    <row r="119" spans="3:11">
      <c r="C119" s="18"/>
      <c r="D119" s="18"/>
      <c r="I119" s="5"/>
      <c r="J119" s="20"/>
      <c r="K119" s="21"/>
    </row>
    <row r="120" spans="3:11">
      <c r="C120" s="18"/>
      <c r="D120" s="18"/>
      <c r="I120" s="5"/>
      <c r="J120" s="20"/>
      <c r="K120" s="21"/>
    </row>
    <row r="121" spans="3:11">
      <c r="C121" s="18"/>
      <c r="D121" s="18"/>
      <c r="I121" s="5"/>
      <c r="J121" s="20"/>
      <c r="K121" s="21"/>
    </row>
    <row r="122" spans="3:11">
      <c r="C122" s="18"/>
      <c r="D122" s="18"/>
      <c r="I122" s="5"/>
      <c r="J122" s="20"/>
      <c r="K122" s="21"/>
    </row>
    <row r="123" spans="3:11">
      <c r="C123" s="18"/>
      <c r="D123" s="18"/>
      <c r="I123" s="5"/>
      <c r="J123" s="20"/>
      <c r="K123" s="21"/>
    </row>
    <row r="124" spans="3:11">
      <c r="C124" s="18"/>
      <c r="D124" s="18"/>
      <c r="I124" s="5"/>
      <c r="J124" s="20"/>
      <c r="K124" s="21"/>
    </row>
    <row r="125" spans="3:11">
      <c r="C125" s="18"/>
      <c r="D125" s="18"/>
      <c r="I125" s="5"/>
      <c r="J125" s="20"/>
      <c r="K125" s="21"/>
    </row>
    <row r="126" spans="3:11">
      <c r="C126" s="18"/>
      <c r="D126" s="18"/>
      <c r="I126" s="5"/>
      <c r="J126" s="20"/>
      <c r="K126" s="21"/>
    </row>
    <row r="127" spans="3:11">
      <c r="C127" s="18"/>
      <c r="D127" s="18"/>
      <c r="I127" s="5"/>
      <c r="J127" s="20"/>
      <c r="K127" s="21"/>
    </row>
    <row r="128" spans="3:11">
      <c r="C128" s="18"/>
      <c r="D128" s="18"/>
      <c r="I128" s="5"/>
      <c r="J128" s="20"/>
      <c r="K128" s="21"/>
    </row>
    <row r="129" spans="3:11">
      <c r="C129" s="18"/>
      <c r="D129" s="18"/>
      <c r="I129" s="5"/>
      <c r="J129" s="20"/>
      <c r="K129" s="21"/>
    </row>
    <row r="130" spans="3:11">
      <c r="C130" s="18"/>
      <c r="D130" s="18"/>
      <c r="I130" s="5"/>
      <c r="J130" s="20"/>
      <c r="K130" s="21"/>
    </row>
    <row r="131" spans="3:11">
      <c r="C131" s="18"/>
      <c r="D131" s="18"/>
      <c r="I131" s="5"/>
      <c r="J131" s="20"/>
      <c r="K131" s="21"/>
    </row>
    <row r="132" spans="3:11">
      <c r="C132" s="18"/>
      <c r="D132" s="18"/>
      <c r="I132" s="5"/>
      <c r="J132" s="20"/>
      <c r="K132" s="21"/>
    </row>
    <row r="133" spans="3:11">
      <c r="C133" s="18"/>
      <c r="D133" s="18"/>
      <c r="I133" s="5"/>
      <c r="J133" s="20"/>
      <c r="K133" s="21"/>
    </row>
    <row r="134" spans="3:11">
      <c r="C134" s="18"/>
      <c r="D134" s="18"/>
      <c r="I134" s="5"/>
      <c r="J134" s="20"/>
      <c r="K134" s="21"/>
    </row>
    <row r="135" spans="3:11">
      <c r="C135" s="18"/>
      <c r="D135" s="18"/>
      <c r="I135" s="5"/>
      <c r="J135" s="20"/>
      <c r="K135" s="21"/>
    </row>
    <row r="136" spans="3:11">
      <c r="C136" s="18"/>
      <c r="D136" s="18"/>
      <c r="I136" s="5"/>
      <c r="J136" s="20"/>
      <c r="K136" s="21"/>
    </row>
    <row r="137" spans="3:11">
      <c r="C137" s="18"/>
      <c r="D137" s="18"/>
      <c r="I137" s="5"/>
      <c r="J137" s="20"/>
      <c r="K137" s="21"/>
    </row>
    <row r="138" spans="3:11">
      <c r="C138" s="18"/>
      <c r="D138" s="18"/>
      <c r="I138" s="5"/>
      <c r="J138" s="20"/>
      <c r="K138" s="21"/>
    </row>
    <row r="139" spans="3:11">
      <c r="C139" s="18"/>
      <c r="D139" s="18"/>
      <c r="I139" s="5"/>
      <c r="J139" s="20"/>
      <c r="K139" s="21"/>
    </row>
    <row r="140" spans="3:11">
      <c r="C140" s="18"/>
      <c r="D140" s="18"/>
      <c r="I140" s="5"/>
      <c r="J140" s="20"/>
      <c r="K140" s="21"/>
    </row>
    <row r="141" spans="3:11">
      <c r="C141" s="18"/>
      <c r="D141" s="18"/>
      <c r="I141" s="5"/>
      <c r="J141" s="20"/>
      <c r="K141" s="21"/>
    </row>
    <row r="142" spans="3:11">
      <c r="C142" s="18"/>
      <c r="D142" s="18"/>
      <c r="I142" s="5"/>
      <c r="J142" s="20"/>
      <c r="K142" s="21"/>
    </row>
    <row r="143" spans="3:11">
      <c r="C143" s="18"/>
      <c r="D143" s="18"/>
      <c r="I143" s="5"/>
      <c r="J143" s="20"/>
      <c r="K143" s="21"/>
    </row>
    <row r="144" spans="3:11">
      <c r="C144" s="18"/>
      <c r="D144" s="18"/>
      <c r="I144" s="5"/>
      <c r="J144" s="20"/>
      <c r="K144" s="21"/>
    </row>
    <row r="145" spans="3:11">
      <c r="C145" s="18"/>
      <c r="D145" s="18"/>
      <c r="I145" s="5"/>
      <c r="J145" s="20"/>
      <c r="K145" s="21"/>
    </row>
    <row r="146" spans="3:11">
      <c r="C146" s="18"/>
      <c r="D146" s="18"/>
      <c r="I146" s="5"/>
      <c r="J146" s="20"/>
      <c r="K146" s="21"/>
    </row>
    <row r="147" spans="3:11">
      <c r="C147" s="18"/>
      <c r="D147" s="18"/>
      <c r="I147" s="5"/>
      <c r="J147" s="20"/>
      <c r="K147" s="21"/>
    </row>
    <row r="148" spans="3:11">
      <c r="C148" s="18"/>
      <c r="D148" s="18"/>
      <c r="I148" s="5"/>
      <c r="J148" s="20"/>
      <c r="K148" s="21"/>
    </row>
    <row r="149" spans="3:11">
      <c r="C149" s="18"/>
      <c r="D149" s="18"/>
      <c r="I149" s="5"/>
      <c r="J149" s="20"/>
      <c r="K149" s="21"/>
    </row>
    <row r="150" spans="3:11">
      <c r="C150" s="18"/>
      <c r="D150" s="18"/>
      <c r="I150" s="5"/>
      <c r="J150" s="20"/>
      <c r="K150" s="21"/>
    </row>
    <row r="151" spans="3:11">
      <c r="C151" s="18"/>
      <c r="D151" s="18"/>
      <c r="I151" s="5"/>
      <c r="J151" s="20"/>
      <c r="K151" s="21"/>
    </row>
    <row r="152" spans="3:11">
      <c r="C152" s="18"/>
      <c r="D152" s="18"/>
      <c r="I152" s="5"/>
      <c r="J152" s="20"/>
      <c r="K152" s="21"/>
    </row>
    <row r="153" spans="3:11">
      <c r="C153" s="18"/>
      <c r="D153" s="18"/>
      <c r="I153" s="5"/>
      <c r="J153" s="20"/>
      <c r="K153" s="21"/>
    </row>
    <row r="154" spans="3:11">
      <c r="C154" s="18"/>
      <c r="D154" s="18"/>
      <c r="I154" s="5"/>
      <c r="J154" s="20"/>
      <c r="K154" s="21"/>
    </row>
    <row r="155" spans="3:11">
      <c r="C155" s="18"/>
      <c r="D155" s="18"/>
      <c r="I155" s="5"/>
      <c r="J155" s="20"/>
      <c r="K155" s="21"/>
    </row>
    <row r="156" spans="3:11">
      <c r="C156" s="18"/>
      <c r="D156" s="18"/>
      <c r="I156" s="5"/>
      <c r="J156" s="20"/>
      <c r="K156" s="21"/>
    </row>
    <row r="157" spans="3:11">
      <c r="C157" s="18"/>
      <c r="D157" s="18"/>
      <c r="I157" s="5"/>
      <c r="J157" s="20"/>
      <c r="K157" s="21"/>
    </row>
    <row r="158" spans="3:11">
      <c r="C158" s="18"/>
      <c r="D158" s="18"/>
      <c r="I158" s="5"/>
      <c r="J158" s="20"/>
      <c r="K158" s="21"/>
    </row>
    <row r="159" spans="3:11">
      <c r="C159" s="18"/>
      <c r="D159" s="18"/>
      <c r="I159" s="5"/>
      <c r="J159" s="20"/>
      <c r="K159" s="21"/>
    </row>
    <row r="160" spans="3:11">
      <c r="C160" s="18"/>
      <c r="D160" s="18"/>
      <c r="I160" s="5"/>
      <c r="J160" s="20"/>
      <c r="K160" s="21"/>
    </row>
    <row r="161" spans="3:11">
      <c r="C161" s="18"/>
      <c r="D161" s="18"/>
      <c r="I161" s="5"/>
      <c r="J161" s="20"/>
      <c r="K161" s="21"/>
    </row>
    <row r="162" spans="3:11">
      <c r="C162" s="18"/>
      <c r="D162" s="18"/>
      <c r="I162" s="5"/>
      <c r="J162" s="20"/>
      <c r="K162" s="21"/>
    </row>
    <row r="163" spans="3:11">
      <c r="C163" s="18"/>
      <c r="D163" s="18"/>
      <c r="I163" s="5"/>
      <c r="J163" s="20"/>
      <c r="K163" s="21"/>
    </row>
    <row r="164" spans="3:11">
      <c r="C164" s="18"/>
      <c r="D164" s="18"/>
      <c r="I164" s="5"/>
      <c r="J164" s="20"/>
      <c r="K164" s="21"/>
    </row>
    <row r="165" spans="3:11">
      <c r="C165" s="18"/>
      <c r="D165" s="18"/>
      <c r="I165" s="5"/>
      <c r="J165" s="20"/>
      <c r="K165" s="21"/>
    </row>
    <row r="166" spans="3:11">
      <c r="C166" s="18"/>
      <c r="D166" s="18"/>
      <c r="I166" s="5"/>
      <c r="J166" s="20"/>
      <c r="K166" s="21"/>
    </row>
    <row r="167" spans="3:11">
      <c r="C167" s="18"/>
      <c r="D167" s="18"/>
      <c r="I167" s="5"/>
      <c r="J167" s="20"/>
      <c r="K167" s="21"/>
    </row>
    <row r="168" spans="3:11">
      <c r="C168" s="18"/>
      <c r="D168" s="18"/>
      <c r="I168" s="5"/>
      <c r="J168" s="20"/>
      <c r="K168" s="21"/>
    </row>
    <row r="169" spans="3:11">
      <c r="C169" s="18"/>
      <c r="D169" s="18"/>
      <c r="I169" s="5"/>
      <c r="J169" s="20"/>
      <c r="K169" s="21"/>
    </row>
    <row r="170" spans="3:11">
      <c r="C170" s="18"/>
      <c r="D170" s="18"/>
      <c r="I170" s="5"/>
      <c r="J170" s="20"/>
      <c r="K170" s="21"/>
    </row>
    <row r="171" spans="3:11">
      <c r="C171" s="18"/>
      <c r="D171" s="18"/>
      <c r="I171" s="5"/>
      <c r="J171" s="20"/>
      <c r="K171" s="21"/>
    </row>
    <row r="172" spans="3:11">
      <c r="C172" s="18"/>
      <c r="D172" s="18"/>
      <c r="I172" s="5"/>
      <c r="J172" s="20"/>
      <c r="K172" s="21"/>
    </row>
    <row r="173" spans="3:11">
      <c r="C173" s="18"/>
      <c r="D173" s="18"/>
      <c r="I173" s="5"/>
      <c r="J173" s="20"/>
      <c r="K173" s="21"/>
    </row>
    <row r="174" spans="3:11">
      <c r="C174" s="18"/>
      <c r="D174" s="18"/>
      <c r="I174" s="5"/>
      <c r="J174" s="20"/>
      <c r="K174" s="21"/>
    </row>
    <row r="175" spans="3:11">
      <c r="C175" s="18"/>
      <c r="D175" s="18"/>
      <c r="I175" s="5"/>
      <c r="J175" s="20"/>
      <c r="K175" s="21"/>
    </row>
    <row r="176" spans="3:11">
      <c r="C176" s="18"/>
      <c r="D176" s="18"/>
      <c r="I176" s="5"/>
      <c r="J176" s="20"/>
      <c r="K176" s="21"/>
    </row>
    <row r="177" spans="3:11">
      <c r="C177" s="18"/>
      <c r="D177" s="18"/>
      <c r="I177" s="5"/>
      <c r="J177" s="20"/>
      <c r="K177" s="21"/>
    </row>
    <row r="178" spans="3:11">
      <c r="C178" s="18"/>
      <c r="D178" s="18"/>
      <c r="I178" s="5"/>
      <c r="J178" s="20"/>
      <c r="K178" s="21"/>
    </row>
    <row r="179" spans="3:11">
      <c r="C179" s="18"/>
      <c r="D179" s="18"/>
      <c r="I179" s="5"/>
      <c r="J179" s="20"/>
      <c r="K179" s="21"/>
    </row>
    <row r="180" spans="3:11">
      <c r="C180" s="18"/>
      <c r="D180" s="18"/>
      <c r="I180" s="5"/>
      <c r="J180" s="20"/>
      <c r="K180" s="21"/>
    </row>
    <row r="181" spans="3:11">
      <c r="C181" s="18"/>
      <c r="D181" s="18"/>
      <c r="I181" s="5"/>
      <c r="J181" s="20"/>
      <c r="K181" s="21"/>
    </row>
    <row r="182" spans="3:11">
      <c r="C182" s="18"/>
      <c r="D182" s="18"/>
      <c r="I182" s="5"/>
      <c r="J182" s="20"/>
      <c r="K182" s="21"/>
    </row>
    <row r="183" spans="3:11">
      <c r="C183" s="18"/>
      <c r="D183" s="18"/>
      <c r="I183" s="5"/>
      <c r="J183" s="20"/>
      <c r="K183" s="21"/>
    </row>
    <row r="184" spans="3:11">
      <c r="C184" s="18"/>
      <c r="D184" s="18"/>
      <c r="I184" s="5"/>
      <c r="J184" s="20"/>
      <c r="K184" s="21"/>
    </row>
    <row r="185" spans="3:11">
      <c r="C185" s="18"/>
      <c r="D185" s="18"/>
      <c r="I185" s="5"/>
      <c r="J185" s="20"/>
      <c r="K185" s="21"/>
    </row>
    <row r="186" spans="3:11">
      <c r="C186" s="18"/>
      <c r="D186" s="18"/>
      <c r="I186" s="5"/>
      <c r="J186" s="20"/>
      <c r="K186" s="21"/>
    </row>
    <row r="187" spans="3:11">
      <c r="C187" s="18"/>
      <c r="D187" s="18"/>
      <c r="I187" s="5"/>
      <c r="J187" s="20"/>
      <c r="K187" s="21"/>
    </row>
    <row r="188" spans="3:11">
      <c r="C188" s="18"/>
      <c r="D188" s="18"/>
      <c r="I188" s="5"/>
      <c r="J188" s="20"/>
      <c r="K188" s="21"/>
    </row>
    <row r="189" spans="3:11">
      <c r="C189" s="18"/>
      <c r="D189" s="18"/>
      <c r="I189" s="5"/>
      <c r="J189" s="20"/>
      <c r="K189" s="21"/>
    </row>
    <row r="190" spans="3:11">
      <c r="C190" s="18"/>
      <c r="D190" s="18"/>
      <c r="I190" s="5"/>
      <c r="J190" s="20"/>
      <c r="K190" s="21"/>
    </row>
    <row r="191" spans="3:11">
      <c r="C191" s="18"/>
      <c r="D191" s="18"/>
      <c r="I191" s="5"/>
      <c r="J191" s="20"/>
      <c r="K191" s="21"/>
    </row>
    <row r="192" spans="3:11">
      <c r="C192" s="18"/>
      <c r="D192" s="18"/>
      <c r="I192" s="5"/>
      <c r="J192" s="20"/>
      <c r="K192" s="21"/>
    </row>
    <row r="193" spans="3:11">
      <c r="C193" s="18"/>
      <c r="D193" s="18"/>
      <c r="I193" s="5"/>
      <c r="J193" s="20"/>
      <c r="K193" s="21"/>
    </row>
    <row r="194" spans="3:11">
      <c r="C194" s="18"/>
      <c r="D194" s="18"/>
      <c r="I194" s="5"/>
      <c r="J194" s="20"/>
      <c r="K194" s="21"/>
    </row>
    <row r="195" spans="3:11">
      <c r="C195" s="18"/>
      <c r="D195" s="18"/>
      <c r="I195" s="5"/>
      <c r="J195" s="20"/>
      <c r="K195" s="21"/>
    </row>
    <row r="196" spans="3:11">
      <c r="C196" s="18"/>
      <c r="D196" s="18"/>
      <c r="I196" s="5"/>
      <c r="J196" s="20"/>
      <c r="K196" s="21"/>
    </row>
    <row r="197" spans="3:11">
      <c r="C197" s="18"/>
      <c r="D197" s="18"/>
      <c r="I197" s="5"/>
      <c r="J197" s="20"/>
      <c r="K197" s="21"/>
    </row>
    <row r="198" spans="3:11">
      <c r="C198" s="18"/>
      <c r="D198" s="18"/>
      <c r="I198" s="5"/>
      <c r="J198" s="20"/>
      <c r="K198" s="21"/>
    </row>
    <row r="199" spans="3:11">
      <c r="C199" s="18"/>
      <c r="D199" s="18"/>
      <c r="I199" s="5"/>
      <c r="J199" s="20"/>
      <c r="K199" s="21"/>
    </row>
    <row r="200" spans="3:11">
      <c r="C200" s="18"/>
      <c r="D200" s="18"/>
      <c r="I200" s="5"/>
      <c r="J200" s="20"/>
      <c r="K200" s="21"/>
    </row>
    <row r="201" spans="3:11">
      <c r="C201" s="18"/>
      <c r="D201" s="18"/>
      <c r="I201" s="5"/>
      <c r="J201" s="20"/>
      <c r="K201" s="21"/>
    </row>
    <row r="202" spans="3:11">
      <c r="C202" s="18"/>
      <c r="D202" s="18"/>
      <c r="I202" s="5"/>
      <c r="J202" s="20"/>
      <c r="K202" s="21"/>
    </row>
    <row r="203" spans="3:11">
      <c r="C203" s="18"/>
      <c r="D203" s="18"/>
      <c r="I203" s="5"/>
      <c r="J203" s="20"/>
      <c r="K203" s="21"/>
    </row>
    <row r="204" spans="3:11">
      <c r="C204" s="18"/>
      <c r="D204" s="18"/>
      <c r="I204" s="5"/>
      <c r="J204" s="20"/>
      <c r="K204" s="21"/>
    </row>
    <row r="205" spans="3:11">
      <c r="C205" s="18"/>
      <c r="D205" s="18"/>
      <c r="I205" s="5"/>
      <c r="J205" s="20"/>
      <c r="K205" s="21"/>
    </row>
    <row r="206" spans="3:11">
      <c r="C206" s="18"/>
      <c r="D206" s="18"/>
      <c r="I206" s="5"/>
      <c r="J206" s="20"/>
      <c r="K206" s="21"/>
    </row>
    <row r="207" spans="3:11">
      <c r="C207" s="18"/>
      <c r="D207" s="18"/>
      <c r="I207" s="5"/>
      <c r="J207" s="20"/>
      <c r="K207" s="21"/>
    </row>
    <row r="208" spans="3:11">
      <c r="C208" s="18"/>
      <c r="D208" s="18"/>
      <c r="I208" s="5"/>
      <c r="J208" s="20"/>
      <c r="K208" s="21"/>
    </row>
    <row r="209" spans="3:11">
      <c r="C209" s="18"/>
      <c r="D209" s="18"/>
      <c r="I209" s="5"/>
      <c r="J209" s="20"/>
      <c r="K209" s="21"/>
    </row>
    <row r="210" spans="3:11">
      <c r="C210" s="18"/>
      <c r="D210" s="18"/>
      <c r="I210" s="5"/>
      <c r="J210" s="20"/>
      <c r="K210" s="21"/>
    </row>
    <row r="211" spans="3:11">
      <c r="C211" s="18"/>
      <c r="D211" s="18"/>
      <c r="I211" s="5"/>
      <c r="J211" s="20"/>
      <c r="K211" s="21"/>
    </row>
    <row r="212" spans="3:11">
      <c r="C212" s="18"/>
      <c r="D212" s="18"/>
      <c r="I212" s="5"/>
      <c r="J212" s="20"/>
      <c r="K212" s="21"/>
    </row>
    <row r="213" spans="3:11">
      <c r="C213" s="18"/>
      <c r="D213" s="18"/>
      <c r="I213" s="5"/>
      <c r="J213" s="20"/>
      <c r="K213" s="21"/>
    </row>
    <row r="214" spans="3:11">
      <c r="C214" s="18"/>
      <c r="D214" s="18"/>
      <c r="I214" s="5"/>
      <c r="J214" s="20"/>
      <c r="K214" s="21"/>
    </row>
    <row r="215" spans="3:11">
      <c r="C215" s="18"/>
      <c r="D215" s="18"/>
      <c r="I215" s="5"/>
      <c r="J215" s="20"/>
      <c r="K215" s="21"/>
    </row>
    <row r="216" spans="3:11">
      <c r="C216" s="18"/>
      <c r="D216" s="18"/>
      <c r="I216" s="5"/>
      <c r="J216" s="20"/>
      <c r="K216" s="21"/>
    </row>
    <row r="217" spans="3:11">
      <c r="C217" s="18"/>
      <c r="D217" s="18"/>
      <c r="I217" s="5"/>
      <c r="J217" s="20"/>
      <c r="K217" s="21"/>
    </row>
    <row r="218" spans="3:11">
      <c r="C218" s="18"/>
      <c r="D218" s="18"/>
      <c r="I218" s="5"/>
      <c r="J218" s="20"/>
      <c r="K218" s="21"/>
    </row>
    <row r="219" spans="3:11">
      <c r="C219" s="18"/>
      <c r="D219" s="18"/>
      <c r="I219" s="5"/>
      <c r="J219" s="20"/>
      <c r="K219" s="21"/>
    </row>
    <row r="220" spans="3:11">
      <c r="C220" s="18"/>
      <c r="D220" s="18"/>
      <c r="I220" s="5"/>
      <c r="J220" s="20"/>
      <c r="K220" s="21"/>
    </row>
    <row r="221" spans="3:11">
      <c r="C221" s="18"/>
      <c r="D221" s="18"/>
      <c r="I221" s="5"/>
      <c r="J221" s="20"/>
      <c r="K221" s="21"/>
    </row>
    <row r="222" spans="3:11">
      <c r="C222" s="18"/>
      <c r="D222" s="18"/>
      <c r="I222" s="5"/>
      <c r="J222" s="20"/>
      <c r="K222" s="21"/>
    </row>
    <row r="223" spans="3:11">
      <c r="C223" s="18"/>
      <c r="D223" s="18"/>
      <c r="I223" s="5"/>
      <c r="J223" s="20"/>
      <c r="K223" s="21"/>
    </row>
    <row r="224" spans="3:11">
      <c r="C224" s="18"/>
      <c r="D224" s="18"/>
      <c r="I224" s="5"/>
      <c r="J224" s="20"/>
      <c r="K224" s="21"/>
    </row>
    <row r="225" spans="3:11">
      <c r="C225" s="18"/>
      <c r="D225" s="18"/>
      <c r="I225" s="5"/>
      <c r="J225" s="20"/>
      <c r="K225" s="21"/>
    </row>
    <row r="226" spans="3:11">
      <c r="C226" s="18"/>
      <c r="D226" s="18"/>
      <c r="I226" s="5"/>
      <c r="J226" s="20"/>
      <c r="K226" s="21"/>
    </row>
    <row r="227" spans="3:11">
      <c r="C227" s="18"/>
      <c r="D227" s="18"/>
      <c r="I227" s="5"/>
      <c r="J227" s="20"/>
      <c r="K227" s="21"/>
    </row>
    <row r="228" spans="3:11">
      <c r="C228" s="18"/>
      <c r="D228" s="18"/>
      <c r="I228" s="5"/>
      <c r="J228" s="20"/>
      <c r="K228" s="21"/>
    </row>
    <row r="229" spans="3:11">
      <c r="C229" s="18"/>
      <c r="D229" s="18"/>
      <c r="I229" s="5"/>
      <c r="J229" s="20"/>
      <c r="K229" s="21"/>
    </row>
    <row r="230" spans="3:11">
      <c r="C230" s="18"/>
      <c r="D230" s="18"/>
      <c r="I230" s="5"/>
      <c r="J230" s="20"/>
      <c r="K230" s="21"/>
    </row>
    <row r="231" spans="3:11">
      <c r="C231" s="18"/>
      <c r="D231" s="18"/>
      <c r="I231" s="5"/>
      <c r="J231" s="20"/>
      <c r="K231" s="21"/>
    </row>
    <row r="232" spans="3:11">
      <c r="C232" s="18"/>
      <c r="D232" s="18"/>
      <c r="I232" s="5"/>
      <c r="J232" s="20"/>
      <c r="K232" s="21"/>
    </row>
    <row r="233" spans="3:11">
      <c r="C233" s="18"/>
      <c r="D233" s="18"/>
      <c r="I233" s="5"/>
      <c r="J233" s="20"/>
      <c r="K233" s="21"/>
    </row>
    <row r="234" spans="3:11">
      <c r="C234" s="18"/>
      <c r="D234" s="18"/>
      <c r="I234" s="5"/>
      <c r="J234" s="20"/>
      <c r="K234" s="21"/>
    </row>
    <row r="235" spans="3:11">
      <c r="C235" s="18"/>
      <c r="D235" s="18"/>
      <c r="I235" s="5"/>
      <c r="J235" s="20"/>
      <c r="K235" s="21"/>
    </row>
    <row r="236" spans="3:11">
      <c r="C236" s="18"/>
      <c r="D236" s="18"/>
      <c r="I236" s="5"/>
      <c r="J236" s="20"/>
      <c r="K236" s="21"/>
    </row>
    <row r="237" spans="3:11">
      <c r="C237" s="18"/>
      <c r="D237" s="18"/>
      <c r="I237" s="5"/>
      <c r="J237" s="20"/>
      <c r="K237" s="21"/>
    </row>
    <row r="238" spans="3:11">
      <c r="C238" s="18"/>
      <c r="D238" s="18"/>
      <c r="I238" s="5"/>
      <c r="J238" s="20"/>
      <c r="K238" s="21"/>
    </row>
    <row r="239" spans="3:11">
      <c r="C239" s="18"/>
      <c r="D239" s="18"/>
      <c r="I239" s="5"/>
      <c r="J239" s="20"/>
      <c r="K239" s="21"/>
    </row>
    <row r="240" spans="3:11">
      <c r="C240" s="18"/>
      <c r="D240" s="18"/>
      <c r="I240" s="5"/>
      <c r="J240" s="20"/>
      <c r="K240" s="21"/>
    </row>
    <row r="241" spans="3:11">
      <c r="C241" s="18"/>
      <c r="D241" s="18"/>
      <c r="I241" s="5"/>
      <c r="J241" s="20"/>
      <c r="K241" s="21"/>
    </row>
    <row r="242" spans="3:11">
      <c r="C242" s="18"/>
      <c r="D242" s="18"/>
      <c r="I242" s="5"/>
      <c r="J242" s="20"/>
      <c r="K242" s="21"/>
    </row>
    <row r="243" spans="3:11">
      <c r="C243" s="18"/>
      <c r="D243" s="18"/>
      <c r="I243" s="5"/>
      <c r="J243" s="20"/>
      <c r="K243" s="21"/>
    </row>
    <row r="244" spans="3:11">
      <c r="C244" s="18"/>
      <c r="D244" s="18"/>
      <c r="I244" s="5"/>
      <c r="J244" s="20"/>
      <c r="K244" s="21"/>
    </row>
    <row r="245" spans="3:11">
      <c r="C245" s="18"/>
      <c r="D245" s="18"/>
      <c r="I245" s="5"/>
      <c r="J245" s="20"/>
      <c r="K245" s="21"/>
    </row>
    <row r="246" spans="3:11">
      <c r="C246" s="18"/>
      <c r="D246" s="18"/>
      <c r="I246" s="5"/>
      <c r="J246" s="20"/>
      <c r="K246" s="21"/>
    </row>
    <row r="247" spans="3:11">
      <c r="C247" s="18"/>
      <c r="D247" s="18"/>
      <c r="I247" s="5"/>
      <c r="J247" s="20"/>
      <c r="K247" s="21"/>
    </row>
    <row r="248" spans="3:11">
      <c r="C248" s="18"/>
      <c r="D248" s="18"/>
      <c r="I248" s="5"/>
      <c r="J248" s="20"/>
      <c r="K248" s="21"/>
    </row>
    <row r="249" spans="3:11">
      <c r="C249" s="18"/>
      <c r="D249" s="18"/>
      <c r="I249" s="5"/>
      <c r="J249" s="20"/>
      <c r="K249" s="21"/>
    </row>
    <row r="250" spans="3:11">
      <c r="C250" s="18"/>
      <c r="D250" s="18"/>
      <c r="I250" s="5"/>
      <c r="J250" s="20"/>
      <c r="K250" s="21"/>
    </row>
    <row r="251" spans="3:11">
      <c r="C251" s="18"/>
      <c r="D251" s="18"/>
      <c r="I251" s="5"/>
      <c r="J251" s="20"/>
      <c r="K251" s="21"/>
    </row>
    <row r="252" spans="3:11">
      <c r="C252" s="18"/>
      <c r="D252" s="18"/>
      <c r="I252" s="5"/>
      <c r="J252" s="20"/>
      <c r="K252" s="21"/>
    </row>
    <row r="253" spans="3:11">
      <c r="C253" s="18"/>
      <c r="D253" s="18"/>
      <c r="I253" s="5"/>
      <c r="J253" s="20"/>
      <c r="K253" s="21"/>
    </row>
    <row r="254" spans="3:11">
      <c r="C254" s="18"/>
      <c r="D254" s="18"/>
      <c r="I254" s="5"/>
      <c r="J254" s="20"/>
      <c r="K254" s="21"/>
    </row>
    <row r="255" spans="3:11">
      <c r="C255" s="18"/>
      <c r="D255" s="18"/>
      <c r="I255" s="5"/>
      <c r="J255" s="20"/>
      <c r="K255" s="21"/>
    </row>
    <row r="256" spans="3:11">
      <c r="C256" s="18"/>
      <c r="D256" s="18"/>
      <c r="I256" s="5"/>
      <c r="J256" s="20"/>
      <c r="K256" s="21"/>
    </row>
    <row r="257" spans="3:11">
      <c r="C257" s="18"/>
      <c r="D257" s="18"/>
      <c r="I257" s="5"/>
      <c r="J257" s="20"/>
      <c r="K257" s="21"/>
    </row>
    <row r="258" spans="3:11">
      <c r="C258" s="18"/>
      <c r="D258" s="18"/>
      <c r="I258" s="5"/>
      <c r="J258" s="20"/>
      <c r="K258" s="21"/>
    </row>
    <row r="259" spans="3:11">
      <c r="C259" s="18"/>
      <c r="D259" s="18"/>
      <c r="I259" s="5"/>
      <c r="J259" s="20"/>
      <c r="K259" s="21"/>
    </row>
    <row r="260" spans="3:11">
      <c r="C260" s="18"/>
      <c r="D260" s="18"/>
      <c r="I260" s="5"/>
      <c r="J260" s="20"/>
      <c r="K260" s="21"/>
    </row>
    <row r="261" spans="3:11">
      <c r="C261" s="18"/>
      <c r="D261" s="18"/>
      <c r="I261" s="5"/>
      <c r="J261" s="20"/>
      <c r="K261" s="21"/>
    </row>
    <row r="262" spans="3:11">
      <c r="C262" s="18"/>
      <c r="D262" s="18"/>
      <c r="I262" s="5"/>
      <c r="J262" s="20"/>
      <c r="K262" s="21"/>
    </row>
    <row r="263" spans="3:11">
      <c r="C263" s="18"/>
      <c r="D263" s="18"/>
      <c r="I263" s="5"/>
      <c r="J263" s="20"/>
      <c r="K263" s="21"/>
    </row>
    <row r="264" spans="3:11">
      <c r="C264" s="18"/>
      <c r="D264" s="18"/>
      <c r="I264" s="5"/>
      <c r="J264" s="20"/>
      <c r="K264" s="21"/>
    </row>
    <row r="265" spans="3:11">
      <c r="C265" s="18"/>
      <c r="D265" s="18"/>
      <c r="I265" s="5"/>
      <c r="J265" s="20"/>
      <c r="K265" s="21"/>
    </row>
    <row r="266" spans="3:11">
      <c r="C266" s="18"/>
      <c r="D266" s="18"/>
      <c r="I266" s="5"/>
      <c r="J266" s="20"/>
      <c r="K266" s="21"/>
    </row>
    <row r="267" spans="3:11">
      <c r="C267" s="18"/>
      <c r="D267" s="18"/>
      <c r="I267" s="5"/>
      <c r="J267" s="20"/>
      <c r="K267" s="21"/>
    </row>
    <row r="268" spans="3:11">
      <c r="C268" s="18"/>
      <c r="D268" s="18"/>
      <c r="I268" s="5"/>
      <c r="J268" s="20"/>
      <c r="K268" s="21"/>
    </row>
    <row r="269" spans="3:11">
      <c r="C269" s="18"/>
      <c r="D269" s="18"/>
      <c r="I269" s="5"/>
      <c r="J269" s="20"/>
      <c r="K269" s="21"/>
    </row>
    <row r="270" spans="3:11">
      <c r="C270" s="18"/>
      <c r="D270" s="18"/>
      <c r="I270" s="5"/>
      <c r="J270" s="20"/>
      <c r="K270" s="21"/>
    </row>
    <row r="271" spans="3:11">
      <c r="C271" s="18"/>
      <c r="D271" s="18"/>
      <c r="I271" s="5"/>
      <c r="J271" s="20"/>
      <c r="K271" s="21"/>
    </row>
    <row r="272" spans="3:11">
      <c r="C272" s="18"/>
      <c r="D272" s="18"/>
      <c r="I272" s="5"/>
      <c r="J272" s="20"/>
      <c r="K272" s="21"/>
    </row>
    <row r="273" spans="3:11">
      <c r="C273" s="18"/>
      <c r="D273" s="18"/>
      <c r="I273" s="5"/>
      <c r="J273" s="20"/>
      <c r="K273" s="21"/>
    </row>
    <row r="274" spans="3:11">
      <c r="C274" s="18"/>
      <c r="D274" s="18"/>
      <c r="I274" s="5"/>
      <c r="J274" s="20"/>
      <c r="K274" s="21"/>
    </row>
    <row r="275" spans="3:11">
      <c r="C275" s="18"/>
      <c r="D275" s="18"/>
      <c r="I275" s="5"/>
      <c r="J275" s="20"/>
      <c r="K275" s="21"/>
    </row>
    <row r="276" spans="3:11">
      <c r="C276" s="18"/>
      <c r="D276" s="18"/>
      <c r="I276" s="5"/>
      <c r="J276" s="20"/>
      <c r="K276" s="21"/>
    </row>
    <row r="277" spans="3:11">
      <c r="C277" s="18"/>
      <c r="D277" s="18"/>
      <c r="I277" s="5"/>
      <c r="J277" s="20"/>
      <c r="K277" s="21"/>
    </row>
    <row r="278" spans="3:11">
      <c r="C278" s="18"/>
      <c r="D278" s="18"/>
      <c r="I278" s="5"/>
      <c r="J278" s="20"/>
      <c r="K278" s="21"/>
    </row>
    <row r="279" spans="3:11">
      <c r="C279" s="18"/>
      <c r="D279" s="18"/>
      <c r="I279" s="5"/>
      <c r="J279" s="20"/>
      <c r="K279" s="21"/>
    </row>
    <row r="280" spans="3:11">
      <c r="C280" s="18"/>
      <c r="D280" s="18"/>
      <c r="I280" s="5"/>
      <c r="J280" s="20"/>
      <c r="K280" s="21"/>
    </row>
    <row r="281" spans="3:11">
      <c r="C281" s="18"/>
      <c r="D281" s="18"/>
      <c r="I281" s="5"/>
      <c r="J281" s="20"/>
      <c r="K281" s="21"/>
    </row>
    <row r="282" spans="3:11">
      <c r="C282" s="18"/>
      <c r="D282" s="18"/>
      <c r="I282" s="5"/>
      <c r="J282" s="20"/>
      <c r="K282" s="21"/>
    </row>
    <row r="283" spans="3:11">
      <c r="C283" s="18"/>
      <c r="D283" s="18"/>
      <c r="I283" s="5"/>
      <c r="J283" s="20"/>
      <c r="K283" s="21"/>
    </row>
    <row r="284" spans="3:11">
      <c r="C284" s="18"/>
      <c r="D284" s="18"/>
      <c r="I284" s="5"/>
      <c r="J284" s="20"/>
      <c r="K284" s="21"/>
    </row>
    <row r="285" spans="3:11">
      <c r="C285" s="18"/>
      <c r="D285" s="18"/>
      <c r="I285" s="5"/>
      <c r="J285" s="20"/>
      <c r="K285" s="21"/>
    </row>
    <row r="286" spans="3:11">
      <c r="C286" s="18"/>
      <c r="D286" s="18"/>
      <c r="I286" s="5"/>
      <c r="J286" s="20"/>
      <c r="K286" s="21"/>
    </row>
    <row r="287" spans="3:11">
      <c r="C287" s="18"/>
      <c r="D287" s="18"/>
      <c r="I287" s="5"/>
      <c r="J287" s="20"/>
      <c r="K287" s="21"/>
    </row>
    <row r="288" spans="3:11">
      <c r="C288" s="18"/>
      <c r="D288" s="18"/>
      <c r="I288" s="5"/>
      <c r="J288" s="20"/>
      <c r="K288" s="21"/>
    </row>
    <row r="289" spans="3:11">
      <c r="C289" s="18"/>
      <c r="D289" s="18"/>
      <c r="I289" s="5"/>
      <c r="J289" s="20"/>
      <c r="K289" s="21"/>
    </row>
    <row r="290" spans="3:11">
      <c r="C290" s="18"/>
      <c r="D290" s="18"/>
      <c r="I290" s="5"/>
      <c r="J290" s="20"/>
      <c r="K290" s="21"/>
    </row>
    <row r="291" spans="3:11">
      <c r="C291" s="18"/>
      <c r="D291" s="18"/>
      <c r="I291" s="5"/>
      <c r="J291" s="20"/>
      <c r="K291" s="21"/>
    </row>
    <row r="292" spans="3:11">
      <c r="C292" s="18"/>
      <c r="D292" s="18"/>
      <c r="I292" s="5"/>
      <c r="J292" s="20"/>
      <c r="K292" s="21"/>
    </row>
    <row r="293" spans="3:11">
      <c r="C293" s="18"/>
      <c r="D293" s="18"/>
      <c r="I293" s="5"/>
      <c r="J293" s="20"/>
      <c r="K293" s="21"/>
    </row>
    <row r="294" spans="3:11">
      <c r="C294" s="18"/>
      <c r="D294" s="18"/>
      <c r="I294" s="5"/>
      <c r="J294" s="20"/>
      <c r="K294" s="21"/>
    </row>
    <row r="295" spans="3:11">
      <c r="C295" s="18"/>
      <c r="D295" s="18"/>
      <c r="I295" s="5"/>
      <c r="J295" s="20"/>
      <c r="K295" s="21"/>
    </row>
    <row r="296" spans="3:11">
      <c r="C296" s="18"/>
      <c r="D296" s="18"/>
      <c r="I296" s="5"/>
      <c r="J296" s="20"/>
      <c r="K296" s="21"/>
    </row>
    <row r="297" spans="3:11">
      <c r="C297" s="18"/>
      <c r="D297" s="18"/>
      <c r="I297" s="5"/>
      <c r="J297" s="20"/>
      <c r="K297" s="21"/>
    </row>
    <row r="298" spans="3:11">
      <c r="C298" s="18"/>
      <c r="D298" s="18"/>
      <c r="I298" s="5"/>
      <c r="J298" s="20"/>
      <c r="K298" s="21"/>
    </row>
    <row r="299" spans="3:11">
      <c r="C299" s="18"/>
      <c r="D299" s="18"/>
      <c r="I299" s="5"/>
      <c r="J299" s="20"/>
      <c r="K299" s="21"/>
    </row>
    <row r="300" spans="3:11">
      <c r="C300" s="18"/>
      <c r="D300" s="18"/>
      <c r="I300" s="5"/>
      <c r="J300" s="20"/>
      <c r="K300" s="21"/>
    </row>
    <row r="301" spans="3:11">
      <c r="C301" s="18"/>
      <c r="D301" s="18"/>
      <c r="I301" s="5"/>
      <c r="J301" s="20"/>
      <c r="K301" s="21"/>
    </row>
    <row r="302" spans="3:11">
      <c r="C302" s="18"/>
      <c r="D302" s="18"/>
      <c r="I302" s="5"/>
      <c r="J302" s="20"/>
      <c r="K302" s="21"/>
    </row>
    <row r="303" spans="3:11">
      <c r="C303" s="18"/>
      <c r="D303" s="18"/>
      <c r="I303" s="5"/>
      <c r="J303" s="20"/>
      <c r="K303" s="21"/>
    </row>
    <row r="304" spans="3:11">
      <c r="C304" s="18"/>
      <c r="D304" s="18"/>
      <c r="I304" s="5"/>
      <c r="J304" s="20"/>
      <c r="K304" s="21"/>
    </row>
    <row r="305" spans="3:11">
      <c r="C305" s="18"/>
      <c r="D305" s="18"/>
      <c r="I305" s="5"/>
      <c r="J305" s="20"/>
      <c r="K305" s="21"/>
    </row>
    <row r="306" spans="3:11">
      <c r="C306" s="18"/>
      <c r="D306" s="18"/>
      <c r="I306" s="5"/>
      <c r="J306" s="20"/>
      <c r="K306" s="21"/>
    </row>
    <row r="307" spans="3:11">
      <c r="C307" s="18"/>
      <c r="D307" s="18"/>
      <c r="I307" s="5"/>
      <c r="J307" s="20"/>
      <c r="K307" s="21"/>
    </row>
    <row r="308" spans="3:11">
      <c r="C308" s="18"/>
      <c r="D308" s="18"/>
      <c r="I308" s="5"/>
      <c r="J308" s="20"/>
      <c r="K308" s="21"/>
    </row>
    <row r="309" spans="3:11">
      <c r="C309" s="18"/>
      <c r="D309" s="18"/>
      <c r="I309" s="5"/>
      <c r="J309" s="20"/>
      <c r="K309" s="21"/>
    </row>
    <row r="310" spans="3:11">
      <c r="C310" s="18"/>
      <c r="D310" s="18"/>
      <c r="I310" s="5"/>
      <c r="J310" s="20"/>
      <c r="K310" s="21"/>
    </row>
    <row r="311" spans="3:11">
      <c r="C311" s="18"/>
      <c r="D311" s="18"/>
      <c r="I311" s="5"/>
      <c r="J311" s="20"/>
      <c r="K311" s="21"/>
    </row>
    <row r="312" spans="3:11">
      <c r="C312" s="18"/>
      <c r="D312" s="18"/>
      <c r="I312" s="5"/>
      <c r="J312" s="20"/>
      <c r="K312" s="21"/>
    </row>
    <row r="313" spans="3:11">
      <c r="C313" s="18"/>
      <c r="D313" s="18"/>
      <c r="I313" s="5"/>
      <c r="J313" s="20"/>
      <c r="K313" s="21"/>
    </row>
    <row r="314" spans="3:11">
      <c r="C314" s="18"/>
      <c r="D314" s="18"/>
      <c r="I314" s="5"/>
      <c r="J314" s="20"/>
      <c r="K314" s="21"/>
    </row>
    <row r="315" spans="3:11">
      <c r="C315" s="18"/>
      <c r="D315" s="18"/>
      <c r="I315" s="5"/>
      <c r="J315" s="20"/>
      <c r="K315" s="21"/>
    </row>
    <row r="316" spans="3:11">
      <c r="C316" s="18"/>
      <c r="D316" s="18"/>
      <c r="I316" s="5"/>
      <c r="J316" s="20"/>
      <c r="K316" s="21"/>
    </row>
    <row r="317" spans="3:11">
      <c r="C317" s="18"/>
      <c r="D317" s="18"/>
      <c r="I317" s="5"/>
      <c r="J317" s="20"/>
      <c r="K317" s="21"/>
    </row>
    <row r="318" spans="3:11">
      <c r="C318" s="18"/>
      <c r="D318" s="18"/>
      <c r="I318" s="5"/>
      <c r="J318" s="20"/>
      <c r="K318" s="21"/>
    </row>
    <row r="319" spans="3:11">
      <c r="C319" s="18"/>
      <c r="D319" s="18"/>
      <c r="I319" s="5"/>
      <c r="J319" s="20"/>
      <c r="K319" s="21"/>
    </row>
    <row r="320" spans="3:11">
      <c r="C320" s="18"/>
      <c r="D320" s="18"/>
      <c r="I320" s="5"/>
      <c r="J320" s="20"/>
      <c r="K320" s="21"/>
    </row>
    <row r="321" spans="3:11">
      <c r="C321" s="18"/>
      <c r="D321" s="18"/>
      <c r="I321" s="5"/>
      <c r="J321" s="20"/>
      <c r="K321" s="21"/>
    </row>
    <row r="322" spans="3:11">
      <c r="C322" s="18"/>
      <c r="D322" s="18"/>
      <c r="I322" s="5"/>
      <c r="J322" s="20"/>
      <c r="K322" s="21"/>
    </row>
    <row r="323" spans="3:11">
      <c r="C323" s="18"/>
      <c r="D323" s="18"/>
      <c r="I323" s="5"/>
      <c r="J323" s="20"/>
      <c r="K323" s="21"/>
    </row>
    <row r="324" spans="3:11">
      <c r="C324" s="18"/>
      <c r="D324" s="18"/>
      <c r="I324" s="5"/>
      <c r="J324" s="20"/>
      <c r="K324" s="21"/>
    </row>
    <row r="325" spans="3:11">
      <c r="C325" s="18"/>
      <c r="D325" s="18"/>
      <c r="I325" s="5"/>
      <c r="J325" s="20"/>
      <c r="K325" s="21"/>
    </row>
    <row r="326" spans="3:11">
      <c r="C326" s="18"/>
      <c r="D326" s="18"/>
      <c r="I326" s="5"/>
      <c r="J326" s="20"/>
      <c r="K326" s="21"/>
    </row>
    <row r="327" spans="3:11">
      <c r="C327" s="18"/>
      <c r="D327" s="18"/>
      <c r="I327" s="5"/>
      <c r="J327" s="20"/>
      <c r="K327" s="21"/>
    </row>
    <row r="328" spans="3:11">
      <c r="C328" s="18"/>
      <c r="D328" s="18"/>
      <c r="I328" s="5"/>
      <c r="J328" s="20"/>
      <c r="K328" s="21"/>
    </row>
    <row r="329" spans="3:11">
      <c r="C329" s="18"/>
      <c r="D329" s="18"/>
      <c r="I329" s="5"/>
      <c r="J329" s="20"/>
      <c r="K329" s="21"/>
    </row>
    <row r="330" spans="3:11">
      <c r="C330" s="18"/>
      <c r="D330" s="18"/>
      <c r="I330" s="5"/>
      <c r="J330" s="20"/>
      <c r="K330" s="21"/>
    </row>
    <row r="331" spans="3:11">
      <c r="C331" s="18"/>
      <c r="D331" s="18"/>
      <c r="I331" s="5"/>
      <c r="J331" s="20"/>
      <c r="K331" s="21"/>
    </row>
    <row r="332" spans="3:11">
      <c r="C332" s="18"/>
      <c r="D332" s="18"/>
      <c r="I332" s="5"/>
      <c r="J332" s="20"/>
      <c r="K332" s="21"/>
    </row>
    <row r="333" spans="3:11">
      <c r="C333" s="18"/>
      <c r="D333" s="18"/>
      <c r="I333" s="5"/>
      <c r="J333" s="20"/>
      <c r="K333" s="21"/>
    </row>
    <row r="334" spans="3:11">
      <c r="C334" s="18"/>
      <c r="D334" s="18"/>
      <c r="I334" s="5"/>
      <c r="J334" s="20"/>
      <c r="K334" s="21"/>
    </row>
    <row r="335" spans="3:11">
      <c r="C335" s="18"/>
      <c r="D335" s="18"/>
      <c r="I335" s="5"/>
      <c r="J335" s="20"/>
      <c r="K335" s="21"/>
    </row>
    <row r="336" spans="3:11">
      <c r="C336" s="18"/>
      <c r="D336" s="18"/>
      <c r="I336" s="5"/>
      <c r="J336" s="20"/>
      <c r="K336" s="21"/>
    </row>
    <row r="337" spans="3:11">
      <c r="C337" s="18"/>
      <c r="D337" s="18"/>
      <c r="I337" s="5"/>
      <c r="J337" s="20"/>
      <c r="K337" s="21"/>
    </row>
    <row r="338" spans="3:11">
      <c r="C338" s="18"/>
      <c r="D338" s="18"/>
      <c r="I338" s="5"/>
      <c r="J338" s="20"/>
      <c r="K338" s="21"/>
    </row>
    <row r="339" spans="3:11">
      <c r="C339" s="18"/>
      <c r="D339" s="18"/>
      <c r="I339" s="5"/>
      <c r="J339" s="20"/>
      <c r="K339" s="21"/>
    </row>
    <row r="340" spans="3:11">
      <c r="C340" s="18"/>
      <c r="D340" s="18"/>
      <c r="I340" s="5"/>
      <c r="J340" s="20"/>
      <c r="K340" s="21"/>
    </row>
    <row r="341" spans="3:11">
      <c r="C341" s="18"/>
      <c r="D341" s="18"/>
      <c r="I341" s="5"/>
      <c r="J341" s="20"/>
      <c r="K341" s="21"/>
    </row>
    <row r="342" spans="3:11">
      <c r="C342" s="18"/>
      <c r="D342" s="18"/>
      <c r="I342" s="5"/>
      <c r="J342" s="20"/>
      <c r="K342" s="21"/>
    </row>
    <row r="343" spans="3:11">
      <c r="C343" s="18"/>
      <c r="D343" s="18"/>
      <c r="I343" s="5"/>
      <c r="J343" s="20"/>
      <c r="K343" s="21"/>
    </row>
    <row r="344" spans="3:11">
      <c r="C344" s="18"/>
      <c r="D344" s="18"/>
      <c r="I344" s="5"/>
      <c r="J344" s="20"/>
      <c r="K344" s="21"/>
    </row>
    <row r="345" spans="3:11">
      <c r="C345" s="18"/>
      <c r="D345" s="18"/>
      <c r="I345" s="5"/>
      <c r="J345" s="20"/>
      <c r="K345" s="21"/>
    </row>
    <row r="346" spans="3:11">
      <c r="C346" s="18"/>
      <c r="D346" s="18"/>
      <c r="I346" s="5"/>
      <c r="J346" s="20"/>
      <c r="K346" s="21"/>
    </row>
    <row r="347" spans="3:11">
      <c r="C347" s="18"/>
      <c r="D347" s="18"/>
      <c r="I347" s="5"/>
      <c r="J347" s="20"/>
      <c r="K347" s="21"/>
    </row>
    <row r="348" spans="3:11">
      <c r="C348" s="18"/>
      <c r="D348" s="18"/>
      <c r="I348" s="5"/>
      <c r="J348" s="20"/>
      <c r="K348" s="21"/>
    </row>
    <row r="349" spans="3:11">
      <c r="C349" s="18"/>
      <c r="D349" s="18"/>
      <c r="I349" s="5"/>
      <c r="J349" s="20"/>
      <c r="K349" s="21"/>
    </row>
    <row r="350" spans="3:11">
      <c r="C350" s="18"/>
      <c r="D350" s="18"/>
      <c r="I350" s="5"/>
      <c r="J350" s="20"/>
      <c r="K350" s="21"/>
    </row>
    <row r="351" spans="3:11">
      <c r="C351" s="18"/>
      <c r="D351" s="18"/>
      <c r="I351" s="5"/>
      <c r="J351" s="20"/>
      <c r="K351" s="21"/>
    </row>
    <row r="352" spans="3:11">
      <c r="C352" s="18"/>
      <c r="D352" s="18"/>
      <c r="I352" s="5"/>
      <c r="J352" s="20"/>
      <c r="K352" s="21"/>
    </row>
    <row r="353" spans="3:11">
      <c r="C353" s="18"/>
      <c r="D353" s="18"/>
      <c r="I353" s="5"/>
      <c r="J353" s="20"/>
      <c r="K353" s="21"/>
    </row>
    <row r="354" spans="3:11">
      <c r="C354" s="18"/>
      <c r="D354" s="18"/>
      <c r="I354" s="5"/>
      <c r="J354" s="20"/>
      <c r="K354" s="21"/>
    </row>
    <row r="355" spans="3:11">
      <c r="C355" s="18"/>
      <c r="D355" s="18"/>
      <c r="I355" s="5"/>
      <c r="J355" s="20"/>
      <c r="K355" s="21"/>
    </row>
    <row r="356" spans="3:11">
      <c r="C356" s="18"/>
      <c r="D356" s="18"/>
      <c r="I356" s="5"/>
      <c r="J356" s="20"/>
      <c r="K356" s="21"/>
    </row>
    <row r="357" spans="3:11">
      <c r="C357" s="18"/>
      <c r="D357" s="18"/>
      <c r="I357" s="5"/>
      <c r="J357" s="20"/>
      <c r="K357" s="21"/>
    </row>
    <row r="358" spans="3:11">
      <c r="C358" s="18"/>
      <c r="D358" s="18"/>
      <c r="I358" s="5"/>
      <c r="J358" s="20"/>
      <c r="K358" s="21"/>
    </row>
    <row r="359" spans="3:11">
      <c r="C359" s="18"/>
      <c r="D359" s="18"/>
      <c r="I359" s="5"/>
      <c r="J359" s="20"/>
      <c r="K359" s="21"/>
    </row>
    <row r="360" spans="3:11">
      <c r="C360" s="18"/>
      <c r="D360" s="18"/>
      <c r="I360" s="5"/>
      <c r="J360" s="20"/>
      <c r="K360" s="21"/>
    </row>
    <row r="361" spans="3:11">
      <c r="C361" s="18"/>
      <c r="D361" s="18"/>
      <c r="I361" s="5"/>
      <c r="J361" s="20"/>
      <c r="K361" s="21"/>
    </row>
    <row r="362" spans="3:11">
      <c r="C362" s="18"/>
      <c r="D362" s="18"/>
      <c r="I362" s="5"/>
      <c r="J362" s="20"/>
      <c r="K362" s="21"/>
    </row>
    <row r="363" spans="3:11">
      <c r="C363" s="18"/>
      <c r="D363" s="18"/>
      <c r="I363" s="5"/>
      <c r="J363" s="20"/>
      <c r="K363" s="21"/>
    </row>
    <row r="364" spans="3:11">
      <c r="C364" s="18"/>
      <c r="D364" s="18"/>
      <c r="I364" s="5"/>
      <c r="J364" s="20"/>
      <c r="K364" s="21"/>
    </row>
    <row r="365" spans="3:11">
      <c r="C365" s="18"/>
      <c r="D365" s="18"/>
      <c r="I365" s="5"/>
      <c r="J365" s="20"/>
      <c r="K365" s="21"/>
    </row>
    <row r="366" spans="3:11">
      <c r="C366" s="18"/>
      <c r="D366" s="18"/>
      <c r="I366" s="5"/>
      <c r="J366" s="20"/>
      <c r="K366" s="21"/>
    </row>
    <row r="367" spans="3:11">
      <c r="C367" s="18"/>
      <c r="D367" s="18"/>
      <c r="I367" s="5"/>
      <c r="J367" s="20"/>
      <c r="K367" s="21"/>
    </row>
    <row r="368" spans="3:11">
      <c r="C368" s="18"/>
      <c r="D368" s="18"/>
      <c r="I368" s="5"/>
      <c r="J368" s="20"/>
      <c r="K368" s="21"/>
    </row>
    <row r="369" spans="3:11">
      <c r="C369" s="18"/>
      <c r="D369" s="18"/>
      <c r="I369" s="5"/>
      <c r="J369" s="20"/>
      <c r="K369" s="21"/>
    </row>
    <row r="370" spans="3:11">
      <c r="C370" s="18"/>
      <c r="D370" s="18"/>
      <c r="I370" s="5"/>
      <c r="J370" s="20"/>
      <c r="K370" s="21"/>
    </row>
    <row r="371" spans="3:11">
      <c r="C371" s="18"/>
      <c r="D371" s="18"/>
      <c r="I371" s="5"/>
      <c r="J371" s="20"/>
      <c r="K371" s="21"/>
    </row>
    <row r="372" spans="3:11">
      <c r="C372" s="18"/>
      <c r="D372" s="18"/>
      <c r="I372" s="5"/>
      <c r="J372" s="20"/>
      <c r="K372" s="21"/>
    </row>
    <row r="373" spans="3:11">
      <c r="C373" s="18"/>
      <c r="D373" s="18"/>
      <c r="I373" s="5"/>
      <c r="J373" s="20"/>
      <c r="K373" s="21"/>
    </row>
    <row r="374" spans="3:11">
      <c r="C374" s="18"/>
      <c r="D374" s="18"/>
      <c r="I374" s="5"/>
      <c r="J374" s="20"/>
      <c r="K374" s="21"/>
    </row>
    <row r="375" spans="3:11">
      <c r="C375" s="18"/>
      <c r="D375" s="18"/>
      <c r="I375" s="5"/>
      <c r="J375" s="20"/>
      <c r="K375" s="21"/>
    </row>
    <row r="376" spans="3:11">
      <c r="C376" s="18"/>
      <c r="D376" s="18"/>
      <c r="I376" s="5"/>
      <c r="J376" s="20"/>
      <c r="K376" s="21"/>
    </row>
    <row r="377" spans="3:11">
      <c r="C377" s="18"/>
      <c r="D377" s="18"/>
      <c r="I377" s="5"/>
      <c r="J377" s="20"/>
      <c r="K377" s="21"/>
    </row>
    <row r="378" spans="3:11">
      <c r="C378" s="18"/>
      <c r="D378" s="18"/>
      <c r="I378" s="5"/>
      <c r="J378" s="20"/>
      <c r="K378" s="21"/>
    </row>
    <row r="379" spans="3:11">
      <c r="C379" s="18"/>
      <c r="D379" s="18"/>
      <c r="I379" s="5"/>
      <c r="J379" s="20"/>
      <c r="K379" s="21"/>
    </row>
    <row r="380" spans="3:11">
      <c r="C380" s="18"/>
      <c r="D380" s="18"/>
      <c r="I380" s="5"/>
      <c r="J380" s="20"/>
      <c r="K380" s="21"/>
    </row>
    <row r="381" spans="3:11">
      <c r="C381" s="18"/>
      <c r="D381" s="18"/>
      <c r="I381" s="5"/>
      <c r="J381" s="20"/>
      <c r="K381" s="21"/>
    </row>
    <row r="382" spans="3:11">
      <c r="C382" s="18"/>
      <c r="D382" s="18"/>
      <c r="I382" s="5"/>
      <c r="J382" s="20"/>
      <c r="K382" s="21"/>
    </row>
    <row r="383" spans="3:11">
      <c r="C383" s="18"/>
      <c r="D383" s="18"/>
      <c r="I383" s="5"/>
      <c r="J383" s="20"/>
      <c r="K383" s="21"/>
    </row>
    <row r="384" spans="3:11">
      <c r="C384" s="18"/>
      <c r="D384" s="18"/>
      <c r="I384" s="5"/>
      <c r="J384" s="20"/>
      <c r="K384" s="21"/>
    </row>
    <row r="385" spans="3:11">
      <c r="C385" s="18"/>
      <c r="D385" s="18"/>
      <c r="I385" s="5"/>
      <c r="J385" s="20"/>
      <c r="K385" s="21"/>
    </row>
    <row r="386" spans="3:11">
      <c r="C386" s="18"/>
      <c r="D386" s="18"/>
      <c r="I386" s="5"/>
      <c r="J386" s="20"/>
      <c r="K386" s="21"/>
    </row>
    <row r="387" spans="3:11">
      <c r="C387" s="18"/>
      <c r="D387" s="18"/>
      <c r="I387" s="5"/>
      <c r="J387" s="20"/>
      <c r="K387" s="21"/>
    </row>
    <row r="388" spans="3:11">
      <c r="C388" s="18"/>
      <c r="D388" s="18"/>
      <c r="I388" s="5"/>
      <c r="J388" s="20"/>
      <c r="K388" s="21"/>
    </row>
    <row r="389" spans="3:11">
      <c r="C389" s="18"/>
      <c r="D389" s="18"/>
      <c r="I389" s="5"/>
      <c r="J389" s="20"/>
      <c r="K389" s="21"/>
    </row>
    <row r="390" spans="3:11">
      <c r="C390" s="18"/>
      <c r="D390" s="18"/>
      <c r="I390" s="5"/>
      <c r="J390" s="20"/>
      <c r="K390" s="21"/>
    </row>
    <row r="391" spans="3:11">
      <c r="C391" s="18"/>
      <c r="D391" s="18"/>
      <c r="I391" s="5"/>
      <c r="J391" s="20"/>
      <c r="K391" s="21"/>
    </row>
    <row r="392" spans="3:11">
      <c r="C392" s="18"/>
      <c r="D392" s="18"/>
      <c r="I392" s="5"/>
      <c r="J392" s="20"/>
      <c r="K392" s="21"/>
    </row>
    <row r="393" spans="3:11">
      <c r="C393" s="18"/>
      <c r="D393" s="18"/>
      <c r="I393" s="5"/>
      <c r="J393" s="20"/>
      <c r="K393" s="21"/>
    </row>
    <row r="394" spans="3:11">
      <c r="C394" s="18"/>
      <c r="D394" s="18"/>
      <c r="I394" s="5"/>
      <c r="J394" s="20"/>
      <c r="K394" s="21"/>
    </row>
    <row r="395" spans="3:11">
      <c r="C395" s="18"/>
      <c r="D395" s="18"/>
      <c r="I395" s="5"/>
      <c r="J395" s="20"/>
      <c r="K395" s="21"/>
    </row>
    <row r="396" spans="3:11">
      <c r="C396" s="18"/>
      <c r="D396" s="18"/>
      <c r="I396" s="5"/>
      <c r="J396" s="20"/>
      <c r="K396" s="21"/>
    </row>
    <row r="397" spans="3:11">
      <c r="C397" s="18"/>
      <c r="D397" s="18"/>
      <c r="I397" s="5"/>
      <c r="J397" s="20"/>
      <c r="K397" s="21"/>
    </row>
    <row r="398" spans="3:11">
      <c r="C398" s="18"/>
      <c r="D398" s="18"/>
      <c r="I398" s="5"/>
      <c r="J398" s="20"/>
      <c r="K398" s="21"/>
    </row>
    <row r="399" spans="3:11">
      <c r="C399" s="18"/>
      <c r="D399" s="18"/>
      <c r="I399" s="5"/>
      <c r="J399" s="20"/>
      <c r="K399" s="21"/>
    </row>
    <row r="400" spans="3:11">
      <c r="C400" s="18"/>
      <c r="D400" s="18"/>
      <c r="I400" s="5"/>
      <c r="J400" s="20"/>
      <c r="K400" s="21"/>
    </row>
    <row r="401" spans="3:11">
      <c r="C401" s="18"/>
      <c r="D401" s="18"/>
      <c r="I401" s="5"/>
      <c r="J401" s="20"/>
      <c r="K401" s="21"/>
    </row>
    <row r="402" spans="3:11">
      <c r="C402" s="18"/>
      <c r="D402" s="18"/>
      <c r="I402" s="5"/>
      <c r="J402" s="20"/>
      <c r="K402" s="21"/>
    </row>
    <row r="403" spans="3:11">
      <c r="C403" s="18"/>
      <c r="D403" s="18"/>
      <c r="I403" s="5"/>
      <c r="J403" s="20"/>
      <c r="K403" s="21"/>
    </row>
    <row r="404" spans="3:11">
      <c r="C404" s="18"/>
      <c r="D404" s="18"/>
      <c r="I404" s="5"/>
      <c r="J404" s="20"/>
      <c r="K404" s="21"/>
    </row>
    <row r="405" spans="3:11">
      <c r="C405" s="18"/>
      <c r="D405" s="18"/>
      <c r="I405" s="5"/>
      <c r="J405" s="20"/>
      <c r="K405" s="21"/>
    </row>
    <row r="406" spans="3:11">
      <c r="C406" s="18"/>
      <c r="D406" s="18"/>
      <c r="I406" s="5"/>
      <c r="J406" s="20"/>
      <c r="K406" s="21"/>
    </row>
    <row r="407" spans="3:11">
      <c r="C407" s="18"/>
      <c r="D407" s="18"/>
      <c r="I407" s="5"/>
      <c r="J407" s="20"/>
      <c r="K407" s="21"/>
    </row>
    <row r="408" spans="3:11">
      <c r="C408" s="18"/>
      <c r="D408" s="18"/>
      <c r="I408" s="5"/>
      <c r="J408" s="20"/>
      <c r="K408" s="21"/>
    </row>
    <row r="409" spans="3:11">
      <c r="C409" s="18"/>
      <c r="D409" s="18"/>
      <c r="I409" s="5"/>
      <c r="J409" s="20"/>
      <c r="K409" s="21"/>
    </row>
    <row r="410" spans="3:11">
      <c r="C410" s="18"/>
      <c r="D410" s="18"/>
      <c r="I410" s="5"/>
      <c r="J410" s="20"/>
      <c r="K410" s="21"/>
    </row>
    <row r="411" spans="3:11">
      <c r="C411" s="18"/>
      <c r="D411" s="18"/>
      <c r="I411" s="5"/>
      <c r="J411" s="20"/>
      <c r="K411" s="21"/>
    </row>
    <row r="412" spans="3:11">
      <c r="C412" s="18"/>
      <c r="D412" s="18"/>
      <c r="I412" s="5"/>
      <c r="J412" s="20"/>
      <c r="K412" s="21"/>
    </row>
    <row r="413" spans="3:11">
      <c r="C413" s="18"/>
      <c r="D413" s="18"/>
      <c r="I413" s="5"/>
      <c r="J413" s="20"/>
      <c r="K413" s="21"/>
    </row>
    <row r="414" spans="3:11">
      <c r="C414" s="18"/>
      <c r="D414" s="18"/>
      <c r="I414" s="5"/>
      <c r="J414" s="20"/>
      <c r="K414" s="21"/>
    </row>
    <row r="415" spans="3:11">
      <c r="C415" s="18"/>
      <c r="D415" s="18"/>
      <c r="I415" s="5"/>
      <c r="J415" s="20"/>
      <c r="K415" s="21"/>
    </row>
    <row r="416" spans="3:11">
      <c r="C416" s="18"/>
      <c r="D416" s="18"/>
      <c r="I416" s="5"/>
      <c r="J416" s="20"/>
      <c r="K416" s="21"/>
    </row>
    <row r="417" spans="3:11">
      <c r="C417" s="18"/>
      <c r="D417" s="18"/>
      <c r="I417" s="5"/>
      <c r="J417" s="20"/>
      <c r="K417" s="21"/>
    </row>
    <row r="418" spans="3:11">
      <c r="C418" s="18"/>
      <c r="D418" s="18"/>
      <c r="I418" s="5"/>
      <c r="J418" s="20"/>
      <c r="K418" s="21"/>
    </row>
    <row r="419" spans="3:11">
      <c r="C419" s="18"/>
      <c r="D419" s="18"/>
      <c r="I419" s="5"/>
      <c r="J419" s="20"/>
      <c r="K419" s="21"/>
    </row>
    <row r="420" spans="3:11">
      <c r="C420" s="18"/>
      <c r="D420" s="18"/>
      <c r="I420" s="5"/>
      <c r="J420" s="20"/>
      <c r="K420" s="21"/>
    </row>
    <row r="421" spans="3:11">
      <c r="C421" s="18"/>
      <c r="D421" s="18"/>
      <c r="I421" s="5"/>
      <c r="J421" s="20"/>
      <c r="K421" s="21"/>
    </row>
    <row r="422" spans="3:11">
      <c r="C422" s="18"/>
      <c r="D422" s="18"/>
      <c r="I422" s="5"/>
      <c r="J422" s="20"/>
      <c r="K422" s="21"/>
    </row>
    <row r="423" spans="3:11">
      <c r="C423" s="18"/>
      <c r="D423" s="18"/>
      <c r="I423" s="5"/>
      <c r="J423" s="20"/>
      <c r="K423" s="21"/>
    </row>
    <row r="424" spans="3:11">
      <c r="C424" s="18"/>
      <c r="D424" s="18"/>
      <c r="I424" s="5"/>
      <c r="J424" s="20"/>
      <c r="K424" s="21"/>
    </row>
    <row r="425" spans="3:11">
      <c r="C425" s="18"/>
      <c r="D425" s="18"/>
      <c r="I425" s="5"/>
      <c r="J425" s="20"/>
      <c r="K425" s="21"/>
    </row>
    <row r="426" spans="3:11">
      <c r="C426" s="18"/>
      <c r="D426" s="18"/>
      <c r="I426" s="5"/>
      <c r="J426" s="20"/>
      <c r="K426" s="21"/>
    </row>
    <row r="427" spans="3:11">
      <c r="C427" s="18"/>
      <c r="D427" s="18"/>
      <c r="I427" s="5"/>
      <c r="J427" s="20"/>
      <c r="K427" s="21"/>
    </row>
    <row r="428" spans="3:11">
      <c r="C428" s="18"/>
      <c r="D428" s="18"/>
      <c r="I428" s="5"/>
      <c r="J428" s="20"/>
      <c r="K428" s="21"/>
    </row>
    <row r="429" spans="3:11">
      <c r="C429" s="18"/>
      <c r="D429" s="18"/>
      <c r="I429" s="5"/>
      <c r="J429" s="20"/>
      <c r="K429" s="21"/>
    </row>
    <row r="430" spans="3:11">
      <c r="C430" s="18"/>
      <c r="D430" s="18"/>
      <c r="I430" s="5"/>
      <c r="J430" s="20"/>
      <c r="K430" s="21"/>
    </row>
    <row r="431" spans="3:11">
      <c r="C431" s="18"/>
      <c r="D431" s="18"/>
      <c r="I431" s="5"/>
      <c r="J431" s="20"/>
      <c r="K431" s="21"/>
    </row>
    <row r="432" spans="3:11">
      <c r="C432" s="18"/>
      <c r="D432" s="18"/>
      <c r="I432" s="5"/>
      <c r="J432" s="20"/>
      <c r="K432" s="21"/>
    </row>
    <row r="433" spans="3:11">
      <c r="C433" s="18"/>
      <c r="D433" s="18"/>
      <c r="I433" s="5"/>
      <c r="J433" s="20"/>
      <c r="K433" s="21"/>
    </row>
    <row r="434" spans="3:11">
      <c r="C434" s="18"/>
      <c r="D434" s="18"/>
      <c r="I434" s="5"/>
      <c r="J434" s="20"/>
      <c r="K434" s="21"/>
    </row>
    <row r="435" spans="3:11">
      <c r="C435" s="18"/>
      <c r="D435" s="18"/>
      <c r="I435" s="5"/>
      <c r="J435" s="20"/>
      <c r="K435" s="21"/>
    </row>
    <row r="436" spans="3:11">
      <c r="C436" s="18"/>
      <c r="D436" s="18"/>
      <c r="I436" s="5"/>
      <c r="J436" s="20"/>
      <c r="K436" s="21"/>
    </row>
    <row r="437" spans="3:11">
      <c r="C437" s="18"/>
      <c r="D437" s="18"/>
      <c r="I437" s="5"/>
      <c r="J437" s="20"/>
      <c r="K437" s="21"/>
    </row>
    <row r="438" spans="3:11">
      <c r="C438" s="18"/>
      <c r="D438" s="18"/>
      <c r="I438" s="5"/>
      <c r="J438" s="20"/>
      <c r="K438" s="21"/>
    </row>
    <row r="439" spans="3:11">
      <c r="C439" s="18"/>
      <c r="D439" s="18"/>
      <c r="I439" s="5"/>
      <c r="J439" s="20"/>
      <c r="K439" s="21"/>
    </row>
    <row r="440" spans="3:11">
      <c r="C440" s="18"/>
      <c r="D440" s="18"/>
      <c r="I440" s="5"/>
      <c r="J440" s="20"/>
      <c r="K440" s="21"/>
    </row>
    <row r="441" spans="3:11">
      <c r="C441" s="18"/>
      <c r="D441" s="18"/>
      <c r="I441" s="5"/>
      <c r="J441" s="20"/>
      <c r="K441" s="21"/>
    </row>
    <row r="442" spans="3:11">
      <c r="C442" s="18"/>
      <c r="D442" s="18"/>
      <c r="I442" s="5"/>
      <c r="J442" s="20"/>
      <c r="K442" s="21"/>
    </row>
    <row r="443" spans="3:11">
      <c r="C443" s="18"/>
      <c r="D443" s="18"/>
      <c r="I443" s="5"/>
      <c r="J443" s="20"/>
      <c r="K443" s="21"/>
    </row>
    <row r="444" spans="3:11">
      <c r="C444" s="18"/>
      <c r="D444" s="18"/>
      <c r="I444" s="5"/>
      <c r="J444" s="20"/>
      <c r="K444" s="21"/>
    </row>
    <row r="445" spans="3:11">
      <c r="C445" s="18"/>
      <c r="D445" s="18"/>
      <c r="I445" s="5"/>
      <c r="J445" s="20"/>
      <c r="K445" s="21"/>
    </row>
    <row r="446" spans="3:11">
      <c r="C446" s="18"/>
      <c r="D446" s="18"/>
      <c r="I446" s="5"/>
      <c r="J446" s="20"/>
      <c r="K446" s="21"/>
    </row>
    <row r="447" spans="3:11">
      <c r="C447" s="18"/>
      <c r="D447" s="18"/>
      <c r="I447" s="5"/>
      <c r="J447" s="20"/>
      <c r="K447" s="21"/>
    </row>
    <row r="448" spans="3:11">
      <c r="C448" s="18"/>
      <c r="D448" s="18"/>
      <c r="I448" s="5"/>
      <c r="J448" s="20"/>
      <c r="K448" s="21"/>
    </row>
    <row r="449" spans="3:11">
      <c r="C449" s="18"/>
      <c r="D449" s="18"/>
      <c r="I449" s="5"/>
      <c r="J449" s="20"/>
      <c r="K449" s="21"/>
    </row>
    <row r="450" spans="3:11">
      <c r="C450" s="18"/>
      <c r="D450" s="18"/>
      <c r="I450" s="5"/>
      <c r="J450" s="20"/>
      <c r="K450" s="21"/>
    </row>
    <row r="451" spans="3:11">
      <c r="C451" s="18"/>
      <c r="D451" s="18"/>
      <c r="I451" s="5"/>
      <c r="J451" s="20"/>
      <c r="K451" s="21"/>
    </row>
    <row r="452" spans="3:11">
      <c r="C452" s="18"/>
      <c r="D452" s="18"/>
      <c r="I452" s="5"/>
      <c r="J452" s="20"/>
      <c r="K452" s="21"/>
    </row>
    <row r="453" spans="3:11">
      <c r="C453" s="18"/>
      <c r="D453" s="18"/>
      <c r="I453" s="5"/>
      <c r="J453" s="20"/>
      <c r="K453" s="21"/>
    </row>
    <row r="454" spans="3:11">
      <c r="C454" s="18"/>
      <c r="D454" s="18"/>
      <c r="I454" s="5"/>
      <c r="J454" s="20"/>
      <c r="K454" s="21"/>
    </row>
    <row r="455" spans="3:11">
      <c r="C455" s="18"/>
      <c r="D455" s="18"/>
      <c r="I455" s="5"/>
      <c r="J455" s="20"/>
      <c r="K455" s="21"/>
    </row>
    <row r="456" spans="3:11">
      <c r="C456" s="18"/>
      <c r="D456" s="18"/>
      <c r="I456" s="5"/>
      <c r="J456" s="20"/>
      <c r="K456" s="21"/>
    </row>
    <row r="457" spans="3:11">
      <c r="C457" s="18"/>
      <c r="D457" s="18"/>
      <c r="I457" s="5"/>
      <c r="J457" s="20"/>
      <c r="K457" s="21"/>
    </row>
    <row r="458" spans="3:11">
      <c r="C458" s="18"/>
      <c r="D458" s="18"/>
      <c r="I458" s="5"/>
      <c r="J458" s="20"/>
      <c r="K458" s="21"/>
    </row>
    <row r="459" spans="3:11">
      <c r="C459" s="18"/>
      <c r="D459" s="18"/>
      <c r="I459" s="5"/>
      <c r="J459" s="20"/>
      <c r="K459" s="21"/>
    </row>
    <row r="460" spans="3:11">
      <c r="C460" s="18"/>
      <c r="D460" s="18"/>
      <c r="I460" s="5"/>
      <c r="J460" s="20"/>
      <c r="K460" s="21"/>
    </row>
    <row r="461" spans="3:11">
      <c r="C461" s="18"/>
      <c r="D461" s="18"/>
      <c r="I461" s="5"/>
      <c r="J461" s="20"/>
      <c r="K461" s="21"/>
    </row>
    <row r="462" spans="3:11">
      <c r="C462" s="18"/>
      <c r="D462" s="18"/>
      <c r="I462" s="5"/>
      <c r="J462" s="20"/>
      <c r="K462" s="21"/>
    </row>
    <row r="463" spans="3:11">
      <c r="C463" s="18"/>
      <c r="D463" s="18"/>
      <c r="I463" s="5"/>
      <c r="J463" s="20"/>
      <c r="K463" s="21"/>
    </row>
    <row r="464" spans="3:11">
      <c r="C464" s="18"/>
      <c r="D464" s="18"/>
      <c r="I464" s="5"/>
      <c r="J464" s="20"/>
      <c r="K464" s="21"/>
    </row>
    <row r="465" spans="3:11">
      <c r="C465" s="18"/>
      <c r="D465" s="18"/>
      <c r="I465" s="5"/>
      <c r="J465" s="20"/>
      <c r="K465" s="21"/>
    </row>
    <row r="466" spans="3:11">
      <c r="C466" s="18"/>
      <c r="D466" s="18"/>
      <c r="I466" s="5"/>
      <c r="J466" s="20"/>
      <c r="K466" s="21"/>
    </row>
    <row r="467" spans="3:11">
      <c r="C467" s="18"/>
      <c r="D467" s="18"/>
      <c r="I467" s="5"/>
      <c r="J467" s="20"/>
      <c r="K467" s="21"/>
    </row>
    <row r="468" spans="3:11">
      <c r="C468" s="18"/>
      <c r="D468" s="18"/>
      <c r="I468" s="5"/>
      <c r="J468" s="20"/>
      <c r="K468" s="21"/>
    </row>
    <row r="469" spans="3:11">
      <c r="C469" s="18"/>
      <c r="D469" s="18"/>
      <c r="I469" s="5"/>
      <c r="J469" s="20"/>
      <c r="K469" s="21"/>
    </row>
    <row r="470" spans="3:11">
      <c r="C470" s="18"/>
      <c r="D470" s="18"/>
      <c r="I470" s="5"/>
      <c r="J470" s="20"/>
      <c r="K470" s="21"/>
    </row>
    <row r="471" spans="3:11">
      <c r="C471" s="18"/>
      <c r="D471" s="18"/>
      <c r="I471" s="5"/>
      <c r="J471" s="20"/>
      <c r="K471" s="21"/>
    </row>
    <row r="472" spans="3:11">
      <c r="C472" s="18"/>
      <c r="D472" s="18"/>
      <c r="I472" s="5"/>
      <c r="J472" s="20"/>
      <c r="K472" s="21"/>
    </row>
    <row r="473" spans="3:11">
      <c r="C473" s="18"/>
      <c r="D473" s="18"/>
      <c r="I473" s="5"/>
      <c r="J473" s="20"/>
      <c r="K473" s="21"/>
    </row>
    <row r="474" spans="3:11">
      <c r="C474" s="18"/>
      <c r="D474" s="18"/>
      <c r="I474" s="5"/>
      <c r="J474" s="20"/>
      <c r="K474" s="21"/>
    </row>
    <row r="475" spans="3:11">
      <c r="C475" s="18"/>
      <c r="D475" s="18"/>
      <c r="I475" s="5"/>
      <c r="J475" s="20"/>
      <c r="K475" s="21"/>
    </row>
    <row r="476" spans="3:11">
      <c r="C476" s="18"/>
      <c r="D476" s="18"/>
      <c r="I476" s="5"/>
      <c r="J476" s="20"/>
      <c r="K476" s="21"/>
    </row>
    <row r="477" spans="3:11">
      <c r="C477" s="18"/>
      <c r="D477" s="18"/>
      <c r="I477" s="5"/>
      <c r="J477" s="20"/>
      <c r="K477" s="21"/>
    </row>
    <row r="478" spans="3:11">
      <c r="C478" s="18"/>
      <c r="D478" s="18"/>
      <c r="I478" s="5"/>
      <c r="J478" s="20"/>
      <c r="K478" s="21"/>
    </row>
    <row r="479" spans="3:11">
      <c r="C479" s="18"/>
      <c r="D479" s="18"/>
      <c r="I479" s="5"/>
      <c r="J479" s="20"/>
      <c r="K479" s="21"/>
    </row>
    <row r="480" spans="3:11">
      <c r="C480" s="18"/>
      <c r="D480" s="18"/>
      <c r="I480" s="5"/>
      <c r="J480" s="20"/>
      <c r="K480" s="21"/>
    </row>
    <row r="481" spans="3:11">
      <c r="C481" s="18"/>
      <c r="D481" s="18"/>
      <c r="I481" s="5"/>
      <c r="J481" s="20"/>
      <c r="K481" s="21"/>
    </row>
    <row r="482" spans="3:11">
      <c r="C482" s="18"/>
      <c r="D482" s="18"/>
      <c r="I482" s="5"/>
      <c r="J482" s="20"/>
      <c r="K482" s="21"/>
    </row>
    <row r="483" spans="3:11">
      <c r="C483" s="18"/>
      <c r="D483" s="18"/>
      <c r="I483" s="5"/>
      <c r="J483" s="20"/>
      <c r="K483" s="21"/>
    </row>
    <row r="484" spans="3:11">
      <c r="C484" s="18"/>
      <c r="D484" s="18"/>
      <c r="I484" s="5"/>
      <c r="J484" s="20"/>
      <c r="K484" s="21"/>
    </row>
    <row r="485" spans="3:11">
      <c r="C485" s="18"/>
      <c r="D485" s="18"/>
      <c r="I485" s="5"/>
      <c r="J485" s="20"/>
      <c r="K485" s="21"/>
    </row>
    <row r="486" spans="3:11">
      <c r="C486" s="18"/>
      <c r="D486" s="18"/>
      <c r="I486" s="5"/>
      <c r="J486" s="20"/>
      <c r="K486" s="21"/>
    </row>
    <row r="487" spans="3:11">
      <c r="C487" s="18"/>
      <c r="D487" s="18"/>
      <c r="I487" s="5"/>
      <c r="J487" s="20"/>
      <c r="K487" s="21"/>
    </row>
    <row r="488" spans="3:11">
      <c r="C488" s="18"/>
      <c r="D488" s="18"/>
      <c r="I488" s="5"/>
      <c r="J488" s="20"/>
      <c r="K488" s="21"/>
    </row>
    <row r="489" spans="3:11">
      <c r="C489" s="18"/>
      <c r="D489" s="18"/>
      <c r="I489" s="5"/>
      <c r="J489" s="20"/>
      <c r="K489" s="21"/>
    </row>
    <row r="490" spans="3:11">
      <c r="C490" s="18"/>
      <c r="D490" s="18"/>
      <c r="I490" s="5"/>
      <c r="J490" s="20"/>
      <c r="K490" s="21"/>
    </row>
    <row r="491" spans="3:11">
      <c r="C491" s="18"/>
      <c r="D491" s="18"/>
      <c r="I491" s="5"/>
      <c r="J491" s="20"/>
      <c r="K491" s="21"/>
    </row>
    <row r="492" spans="3:11">
      <c r="C492" s="18"/>
      <c r="D492" s="18"/>
      <c r="I492" s="5"/>
      <c r="J492" s="20"/>
      <c r="K492" s="21"/>
    </row>
    <row r="493" spans="3:11">
      <c r="C493" s="18"/>
      <c r="D493" s="18"/>
      <c r="I493" s="5"/>
      <c r="J493" s="20"/>
      <c r="K493" s="21"/>
    </row>
    <row r="494" spans="3:11">
      <c r="C494" s="18"/>
      <c r="D494" s="18"/>
      <c r="I494" s="5"/>
      <c r="J494" s="20"/>
      <c r="K494" s="21"/>
    </row>
    <row r="495" spans="3:11">
      <c r="C495" s="18"/>
      <c r="D495" s="18"/>
      <c r="I495" s="5"/>
      <c r="J495" s="20"/>
      <c r="K495" s="21"/>
    </row>
    <row r="496" spans="3:11">
      <c r="C496" s="18"/>
      <c r="D496" s="18"/>
      <c r="I496" s="5"/>
      <c r="J496" s="20"/>
      <c r="K496" s="21"/>
    </row>
    <row r="497" spans="3:11">
      <c r="C497" s="18"/>
      <c r="D497" s="18"/>
      <c r="I497" s="5"/>
      <c r="J497" s="20"/>
      <c r="K497" s="21"/>
    </row>
    <row r="498" spans="3:11">
      <c r="C498" s="18"/>
      <c r="D498" s="18"/>
      <c r="I498" s="5"/>
      <c r="J498" s="20"/>
      <c r="K498" s="21"/>
    </row>
    <row r="499" spans="3:11">
      <c r="C499" s="18"/>
      <c r="D499" s="18"/>
      <c r="I499" s="5"/>
      <c r="J499" s="20"/>
      <c r="K499" s="21"/>
    </row>
    <row r="500" spans="3:11">
      <c r="C500" s="18"/>
      <c r="D500" s="18"/>
      <c r="I500" s="5"/>
      <c r="J500" s="20"/>
      <c r="K500" s="21"/>
    </row>
    <row r="501" spans="3:11">
      <c r="C501" s="18"/>
      <c r="D501" s="18"/>
      <c r="I501" s="5"/>
      <c r="J501" s="20"/>
      <c r="K501" s="21"/>
    </row>
    <row r="502" spans="3:11">
      <c r="C502" s="18"/>
      <c r="D502" s="18"/>
      <c r="I502" s="5"/>
      <c r="J502" s="20"/>
      <c r="K502" s="21"/>
    </row>
    <row r="503" spans="3:11">
      <c r="C503" s="18"/>
      <c r="D503" s="18"/>
      <c r="I503" s="5"/>
      <c r="J503" s="20"/>
      <c r="K503" s="21"/>
    </row>
    <row r="504" spans="3:11">
      <c r="C504" s="18"/>
      <c r="D504" s="18"/>
      <c r="I504" s="5"/>
      <c r="J504" s="20"/>
      <c r="K504" s="21"/>
    </row>
    <row r="505" spans="3:11">
      <c r="C505" s="18"/>
      <c r="D505" s="18"/>
      <c r="I505" s="5"/>
      <c r="J505" s="20"/>
      <c r="K505" s="21"/>
    </row>
    <row r="506" spans="3:11">
      <c r="C506" s="18"/>
      <c r="D506" s="18"/>
      <c r="I506" s="5"/>
      <c r="J506" s="20"/>
      <c r="K506" s="21"/>
    </row>
    <row r="507" spans="3:11">
      <c r="C507" s="18"/>
      <c r="D507" s="18"/>
      <c r="I507" s="5"/>
      <c r="J507" s="20"/>
      <c r="K507" s="21"/>
    </row>
    <row r="508" spans="3:11">
      <c r="C508" s="18"/>
      <c r="D508" s="18"/>
      <c r="I508" s="5"/>
      <c r="J508" s="20"/>
      <c r="K508" s="21"/>
    </row>
    <row r="509" spans="3:11">
      <c r="C509" s="18"/>
      <c r="D509" s="18"/>
      <c r="I509" s="5"/>
      <c r="J509" s="20"/>
      <c r="K509" s="21"/>
    </row>
    <row r="510" spans="3:11">
      <c r="C510" s="18"/>
      <c r="D510" s="18"/>
      <c r="I510" s="5"/>
      <c r="J510" s="20"/>
      <c r="K510" s="21"/>
    </row>
    <row r="511" spans="3:11">
      <c r="C511" s="18"/>
      <c r="D511" s="18"/>
      <c r="I511" s="5"/>
      <c r="J511" s="20"/>
      <c r="K511" s="21"/>
    </row>
    <row r="512" spans="3:11">
      <c r="C512" s="18"/>
      <c r="D512" s="18"/>
      <c r="I512" s="5"/>
      <c r="J512" s="20"/>
      <c r="K512" s="21"/>
    </row>
    <row r="513" spans="3:11">
      <c r="C513" s="18"/>
      <c r="D513" s="18"/>
      <c r="I513" s="5"/>
      <c r="J513" s="20"/>
      <c r="K513" s="21"/>
    </row>
    <row r="514" spans="3:11">
      <c r="C514" s="18"/>
      <c r="D514" s="18"/>
      <c r="I514" s="5"/>
      <c r="J514" s="20"/>
      <c r="K514" s="21"/>
    </row>
    <row r="515" spans="3:11">
      <c r="C515" s="18"/>
      <c r="D515" s="18"/>
      <c r="I515" s="5"/>
      <c r="J515" s="20"/>
      <c r="K515" s="21"/>
    </row>
    <row r="516" spans="3:11">
      <c r="C516" s="18"/>
      <c r="D516" s="18"/>
      <c r="I516" s="5"/>
      <c r="J516" s="20"/>
      <c r="K516" s="21"/>
    </row>
    <row r="517" spans="3:11">
      <c r="C517" s="18"/>
      <c r="D517" s="18"/>
      <c r="I517" s="5"/>
      <c r="J517" s="20"/>
      <c r="K517" s="21"/>
    </row>
    <row r="518" spans="3:11">
      <c r="C518" s="18"/>
      <c r="D518" s="18"/>
      <c r="I518" s="5"/>
      <c r="J518" s="20"/>
      <c r="K518" s="21"/>
    </row>
    <row r="519" spans="3:11">
      <c r="C519" s="18"/>
      <c r="D519" s="18"/>
      <c r="I519" s="5"/>
      <c r="J519" s="20"/>
      <c r="K519" s="21"/>
    </row>
    <row r="520" spans="3:11">
      <c r="C520" s="18"/>
      <c r="D520" s="18"/>
      <c r="I520" s="5"/>
      <c r="J520" s="20"/>
      <c r="K520" s="21"/>
    </row>
    <row r="521" spans="3:11">
      <c r="C521" s="18"/>
      <c r="D521" s="18"/>
      <c r="I521" s="5"/>
      <c r="J521" s="20"/>
      <c r="K521" s="21"/>
    </row>
    <row r="522" spans="3:11">
      <c r="C522" s="18"/>
      <c r="D522" s="18"/>
      <c r="I522" s="5"/>
      <c r="J522" s="20"/>
      <c r="K522" s="21"/>
    </row>
    <row r="523" spans="3:11">
      <c r="C523" s="18"/>
      <c r="D523" s="18"/>
      <c r="I523" s="5"/>
      <c r="J523" s="20"/>
      <c r="K523" s="21"/>
    </row>
    <row r="524" spans="3:11">
      <c r="C524" s="18"/>
      <c r="D524" s="18"/>
      <c r="I524" s="5"/>
      <c r="J524" s="20"/>
      <c r="K524" s="21"/>
    </row>
    <row r="525" spans="3:11">
      <c r="C525" s="18"/>
      <c r="D525" s="18"/>
      <c r="I525" s="5"/>
      <c r="J525" s="20"/>
      <c r="K525" s="21"/>
    </row>
    <row r="526" spans="3:11">
      <c r="C526" s="18"/>
      <c r="D526" s="18"/>
      <c r="I526" s="5"/>
      <c r="J526" s="20"/>
      <c r="K526" s="21"/>
    </row>
    <row r="527" spans="3:11">
      <c r="C527" s="18"/>
      <c r="D527" s="18"/>
      <c r="I527" s="5"/>
      <c r="J527" s="20"/>
      <c r="K527" s="21"/>
    </row>
    <row r="528" spans="3:11">
      <c r="C528" s="18"/>
      <c r="D528" s="18"/>
      <c r="I528" s="5"/>
      <c r="J528" s="20"/>
      <c r="K528" s="21"/>
    </row>
    <row r="529" spans="3:11">
      <c r="C529" s="18"/>
      <c r="D529" s="18"/>
      <c r="I529" s="5"/>
      <c r="J529" s="20"/>
      <c r="K529" s="21"/>
    </row>
    <row r="530" spans="3:11">
      <c r="C530" s="18"/>
      <c r="D530" s="18"/>
      <c r="I530" s="5"/>
      <c r="J530" s="20"/>
      <c r="K530" s="21"/>
    </row>
    <row r="531" spans="3:11">
      <c r="C531" s="18"/>
      <c r="D531" s="18"/>
      <c r="I531" s="5"/>
      <c r="J531" s="20"/>
      <c r="K531" s="21"/>
    </row>
    <row r="532" spans="3:11">
      <c r="C532" s="18"/>
      <c r="D532" s="18"/>
      <c r="I532" s="5"/>
      <c r="J532" s="20"/>
      <c r="K532" s="21"/>
    </row>
    <row r="533" spans="3:11">
      <c r="C533" s="18"/>
      <c r="D533" s="18"/>
      <c r="I533" s="5"/>
      <c r="J533" s="20"/>
      <c r="K533" s="21"/>
    </row>
    <row r="534" spans="3:11">
      <c r="C534" s="18"/>
      <c r="D534" s="18"/>
      <c r="I534" s="5"/>
      <c r="J534" s="20"/>
      <c r="K534" s="21"/>
    </row>
    <row r="535" spans="3:11">
      <c r="C535" s="18"/>
      <c r="D535" s="18"/>
      <c r="I535" s="5"/>
      <c r="J535" s="20"/>
      <c r="K535" s="21"/>
    </row>
    <row r="536" spans="3:11">
      <c r="C536" s="18"/>
      <c r="D536" s="18"/>
      <c r="I536" s="5"/>
      <c r="J536" s="20"/>
      <c r="K536" s="21"/>
    </row>
    <row r="537" spans="3:11">
      <c r="C537" s="18"/>
      <c r="D537" s="18"/>
      <c r="I537" s="5"/>
      <c r="J537" s="20"/>
      <c r="K537" s="21"/>
    </row>
    <row r="538" spans="3:11">
      <c r="C538" s="18"/>
      <c r="D538" s="18"/>
      <c r="I538" s="5"/>
      <c r="J538" s="20"/>
      <c r="K538" s="21"/>
    </row>
    <row r="539" spans="3:11">
      <c r="C539" s="18"/>
      <c r="D539" s="18"/>
      <c r="I539" s="5"/>
      <c r="J539" s="20"/>
      <c r="K539" s="21"/>
    </row>
    <row r="540" spans="3:11">
      <c r="C540" s="18"/>
      <c r="D540" s="18"/>
      <c r="I540" s="5"/>
      <c r="J540" s="20"/>
      <c r="K540" s="21"/>
    </row>
    <row r="541" spans="3:11">
      <c r="C541" s="18"/>
      <c r="D541" s="18"/>
      <c r="I541" s="5"/>
      <c r="J541" s="20"/>
      <c r="K541" s="21"/>
    </row>
    <row r="542" spans="3:11">
      <c r="C542" s="18"/>
      <c r="D542" s="18"/>
      <c r="I542" s="5"/>
      <c r="J542" s="20"/>
      <c r="K542" s="21"/>
    </row>
    <row r="543" spans="3:11">
      <c r="C543" s="18"/>
      <c r="D543" s="18"/>
      <c r="I543" s="5"/>
      <c r="J543" s="20"/>
      <c r="K543" s="21"/>
    </row>
    <row r="544" spans="3:11">
      <c r="C544" s="18"/>
      <c r="D544" s="18"/>
      <c r="I544" s="5"/>
      <c r="J544" s="20"/>
      <c r="K544" s="21"/>
    </row>
    <row r="545" spans="3:11">
      <c r="C545" s="18"/>
      <c r="D545" s="18"/>
      <c r="I545" s="5"/>
      <c r="J545" s="20"/>
      <c r="K545" s="21"/>
    </row>
    <row r="546" spans="3:11">
      <c r="C546" s="18"/>
      <c r="D546" s="18"/>
      <c r="I546" s="5"/>
      <c r="J546" s="20"/>
      <c r="K546" s="21"/>
    </row>
    <row r="547" spans="3:11">
      <c r="C547" s="18"/>
      <c r="D547" s="18"/>
      <c r="I547" s="5"/>
      <c r="J547" s="20"/>
      <c r="K547" s="21"/>
    </row>
    <row r="548" spans="3:11">
      <c r="C548" s="18"/>
      <c r="D548" s="18"/>
      <c r="I548" s="5"/>
      <c r="J548" s="20"/>
      <c r="K548" s="21"/>
    </row>
    <row r="549" spans="3:11">
      <c r="C549" s="18"/>
      <c r="D549" s="18"/>
      <c r="I549" s="5"/>
      <c r="J549" s="20"/>
      <c r="K549" s="21"/>
    </row>
    <row r="550" spans="3:11">
      <c r="C550" s="18"/>
      <c r="D550" s="18"/>
      <c r="I550" s="5"/>
      <c r="J550" s="20"/>
      <c r="K550" s="21"/>
    </row>
    <row r="551" spans="3:11">
      <c r="C551" s="18"/>
      <c r="D551" s="18"/>
      <c r="I551" s="5"/>
      <c r="J551" s="20"/>
      <c r="K551" s="21"/>
    </row>
    <row r="552" spans="3:11">
      <c r="C552" s="18"/>
      <c r="D552" s="18"/>
      <c r="I552" s="5"/>
      <c r="J552" s="20"/>
      <c r="K552" s="21"/>
    </row>
    <row r="553" spans="3:11">
      <c r="C553" s="18"/>
      <c r="D553" s="18"/>
      <c r="I553" s="5"/>
      <c r="J553" s="20"/>
      <c r="K553" s="21"/>
    </row>
    <row r="554" spans="3:11">
      <c r="C554" s="18"/>
      <c r="D554" s="18"/>
      <c r="I554" s="5"/>
      <c r="J554" s="20"/>
      <c r="K554" s="21"/>
    </row>
    <row r="555" spans="3:11">
      <c r="C555" s="18"/>
      <c r="D555" s="18"/>
      <c r="I555" s="5"/>
      <c r="J555" s="20"/>
      <c r="K555" s="21"/>
    </row>
    <row r="556" spans="3:11">
      <c r="C556" s="18"/>
      <c r="D556" s="18"/>
      <c r="I556" s="5"/>
      <c r="J556" s="20"/>
      <c r="K556" s="21"/>
    </row>
    <row r="557" spans="3:11">
      <c r="C557" s="18"/>
      <c r="D557" s="18"/>
      <c r="I557" s="5"/>
      <c r="J557" s="20"/>
      <c r="K557" s="21"/>
    </row>
    <row r="558" spans="3:11">
      <c r="C558" s="18"/>
      <c r="D558" s="18"/>
      <c r="I558" s="5"/>
      <c r="J558" s="20"/>
      <c r="K558" s="21"/>
    </row>
    <row r="559" spans="3:11">
      <c r="C559" s="18"/>
      <c r="D559" s="18"/>
      <c r="I559" s="5"/>
      <c r="J559" s="20"/>
      <c r="K559" s="21"/>
    </row>
    <row r="560" spans="3:11">
      <c r="C560" s="18"/>
      <c r="D560" s="18"/>
      <c r="I560" s="5"/>
      <c r="J560" s="20"/>
      <c r="K560" s="21"/>
    </row>
    <row r="561" spans="2:11">
      <c r="C561" s="18"/>
      <c r="D561" s="18"/>
      <c r="I561" s="5"/>
      <c r="J561" s="20"/>
      <c r="K561" s="21"/>
    </row>
    <row r="562" spans="2:11">
      <c r="C562" s="18"/>
      <c r="D562" s="18"/>
      <c r="I562" s="5"/>
      <c r="J562" s="20"/>
      <c r="K562" s="21"/>
    </row>
    <row r="563" spans="2:11">
      <c r="C563" s="18"/>
      <c r="D563" s="18"/>
      <c r="I563" s="5"/>
      <c r="J563" s="20"/>
      <c r="K563" s="21"/>
    </row>
    <row r="564" spans="2:11">
      <c r="C564" s="18"/>
      <c r="D564" s="18"/>
      <c r="I564" s="5"/>
      <c r="J564" s="20"/>
      <c r="K564" s="21"/>
    </row>
    <row r="565" spans="2:11">
      <c r="D565" s="18"/>
    </row>
    <row r="566" spans="2:11">
      <c r="B566" s="17" t="s">
        <v>127</v>
      </c>
      <c r="D566" s="18"/>
    </row>
    <row r="567" spans="2:11">
      <c r="B567" s="17" t="s">
        <v>128</v>
      </c>
      <c r="D567" s="18"/>
    </row>
    <row r="568" spans="2:11">
      <c r="B568" s="17" t="s">
        <v>129</v>
      </c>
      <c r="D568" s="18"/>
    </row>
    <row r="569" spans="2:11">
      <c r="B569" s="17" t="s">
        <v>130</v>
      </c>
      <c r="D569" s="18"/>
    </row>
    <row r="570" spans="2:11">
      <c r="B570" s="17" t="s">
        <v>131</v>
      </c>
      <c r="D570" s="18"/>
    </row>
    <row r="571" spans="2:11">
      <c r="B571" s="17" t="s">
        <v>132</v>
      </c>
      <c r="D571" s="18"/>
    </row>
    <row r="572" spans="2:11">
      <c r="B572" s="17" t="s">
        <v>133</v>
      </c>
      <c r="D572" s="18"/>
    </row>
    <row r="573" spans="2:11">
      <c r="B573" s="17" t="s">
        <v>134</v>
      </c>
      <c r="D573" s="18"/>
    </row>
    <row r="574" spans="2:11">
      <c r="D574" s="18"/>
    </row>
    <row r="575" spans="2:11">
      <c r="D575" s="18"/>
    </row>
    <row r="576" spans="2:11">
      <c r="D576" s="18"/>
    </row>
    <row r="577" spans="4:4">
      <c r="D577" s="18"/>
    </row>
    <row r="578" spans="4:4">
      <c r="D578" s="18"/>
    </row>
    <row r="579" spans="4:4">
      <c r="D579" s="18"/>
    </row>
    <row r="580" spans="4:4">
      <c r="D580" s="18"/>
    </row>
    <row r="581" spans="4:4">
      <c r="D581" s="18"/>
    </row>
    <row r="582" spans="4:4">
      <c r="D582" s="18"/>
    </row>
    <row r="583" spans="4:4">
      <c r="D583" s="18"/>
    </row>
    <row r="584" spans="4:4">
      <c r="D584" s="18"/>
    </row>
    <row r="585" spans="4:4">
      <c r="D585" s="18"/>
    </row>
    <row r="586" spans="4:4">
      <c r="D586" s="18"/>
    </row>
    <row r="587" spans="4:4">
      <c r="D587" s="18"/>
    </row>
    <row r="588" spans="4:4">
      <c r="D588" s="18"/>
    </row>
    <row r="589" spans="4:4">
      <c r="D589" s="18"/>
    </row>
    <row r="590" spans="4:4">
      <c r="D590" s="18"/>
    </row>
    <row r="591" spans="4:4">
      <c r="D591" s="18"/>
    </row>
    <row r="592" spans="4:4">
      <c r="D592" s="18"/>
    </row>
    <row r="593" spans="4:4">
      <c r="D593" s="18"/>
    </row>
    <row r="594" spans="4:4">
      <c r="D594" s="18"/>
    </row>
    <row r="595" spans="4:4">
      <c r="D595" s="18"/>
    </row>
    <row r="596" spans="4:4">
      <c r="D596" s="18"/>
    </row>
    <row r="597" spans="4:4">
      <c r="D597" s="18"/>
    </row>
    <row r="598" spans="4:4">
      <c r="D598" s="18"/>
    </row>
    <row r="599" spans="4:4">
      <c r="D599" s="18"/>
    </row>
    <row r="600" spans="4:4">
      <c r="D600" s="18"/>
    </row>
    <row r="601" spans="4:4">
      <c r="D601" s="18"/>
    </row>
    <row r="602" spans="4:4">
      <c r="D602" s="18"/>
    </row>
    <row r="603" spans="4:4">
      <c r="D603" s="18"/>
    </row>
    <row r="604" spans="4:4">
      <c r="D604" s="18"/>
    </row>
    <row r="605" spans="4:4">
      <c r="D605" s="18"/>
    </row>
    <row r="606" spans="4:4">
      <c r="D606" s="18"/>
    </row>
    <row r="607" spans="4:4">
      <c r="D607" s="18"/>
    </row>
    <row r="608" spans="4:4">
      <c r="D608" s="18"/>
    </row>
    <row r="609" spans="4:4">
      <c r="D609" s="18"/>
    </row>
    <row r="610" spans="4:4">
      <c r="D610" s="18"/>
    </row>
    <row r="611" spans="4:4">
      <c r="D611" s="18"/>
    </row>
    <row r="612" spans="4:4">
      <c r="D612" s="18"/>
    </row>
    <row r="613" spans="4:4">
      <c r="D613" s="18"/>
    </row>
    <row r="614" spans="4:4">
      <c r="D614" s="18"/>
    </row>
    <row r="615" spans="4:4">
      <c r="D615" s="18"/>
    </row>
    <row r="616" spans="4:4">
      <c r="D616" s="18"/>
    </row>
    <row r="617" spans="4:4">
      <c r="D617" s="18"/>
    </row>
    <row r="618" spans="4:4">
      <c r="D618" s="18"/>
    </row>
    <row r="619" spans="4:4">
      <c r="D619" s="18"/>
    </row>
    <row r="620" spans="4:4">
      <c r="D620" s="18"/>
    </row>
    <row r="621" spans="4:4">
      <c r="D621" s="18"/>
    </row>
    <row r="622" spans="4:4">
      <c r="D622" s="18"/>
    </row>
    <row r="623" spans="4:4">
      <c r="D623" s="18"/>
    </row>
    <row r="624" spans="4:4">
      <c r="D624" s="18"/>
    </row>
    <row r="625" spans="4:4">
      <c r="D625" s="18"/>
    </row>
    <row r="626" spans="4:4">
      <c r="D626" s="18"/>
    </row>
    <row r="627" spans="4:4">
      <c r="D627" s="18"/>
    </row>
    <row r="628" spans="4:4">
      <c r="D628" s="18"/>
    </row>
    <row r="629" spans="4:4">
      <c r="D629" s="18"/>
    </row>
    <row r="630" spans="4:4">
      <c r="D630" s="18"/>
    </row>
    <row r="631" spans="4:4">
      <c r="D631" s="18"/>
    </row>
    <row r="632" spans="4:4">
      <c r="D632" s="18"/>
    </row>
    <row r="633" spans="4:4">
      <c r="D633" s="18"/>
    </row>
    <row r="634" spans="4:4">
      <c r="D634" s="18"/>
    </row>
    <row r="635" spans="4:4">
      <c r="D635" s="18"/>
    </row>
    <row r="636" spans="4:4">
      <c r="D636" s="18"/>
    </row>
    <row r="637" spans="4:4">
      <c r="D637" s="18"/>
    </row>
    <row r="638" spans="4:4">
      <c r="D638" s="18"/>
    </row>
    <row r="639" spans="4:4">
      <c r="D639" s="18"/>
    </row>
    <row r="640" spans="4:4">
      <c r="D640" s="18"/>
    </row>
    <row r="641" spans="4:4">
      <c r="D641" s="18"/>
    </row>
    <row r="642" spans="4:4">
      <c r="D642" s="18"/>
    </row>
    <row r="643" spans="4:4">
      <c r="D643" s="18"/>
    </row>
    <row r="644" spans="4:4">
      <c r="D644" s="18"/>
    </row>
    <row r="645" spans="4:4">
      <c r="D645" s="18"/>
    </row>
    <row r="646" spans="4:4">
      <c r="D646" s="18"/>
    </row>
    <row r="647" spans="4:4">
      <c r="D647" s="18"/>
    </row>
    <row r="648" spans="4:4">
      <c r="D648" s="18"/>
    </row>
    <row r="649" spans="4:4">
      <c r="D649" s="18"/>
    </row>
    <row r="650" spans="4:4">
      <c r="D650" s="18"/>
    </row>
    <row r="651" spans="4:4">
      <c r="D651" s="18"/>
    </row>
    <row r="652" spans="4:4">
      <c r="D652" s="18"/>
    </row>
    <row r="653" spans="4:4">
      <c r="D653" s="18"/>
    </row>
    <row r="654" spans="4:4">
      <c r="D654" s="18"/>
    </row>
    <row r="655" spans="4:4">
      <c r="D655" s="18"/>
    </row>
    <row r="656" spans="4:4">
      <c r="D656" s="18"/>
    </row>
    <row r="657" spans="4:4">
      <c r="D657" s="18"/>
    </row>
    <row r="658" spans="4:4">
      <c r="D658" s="18"/>
    </row>
    <row r="659" spans="4:4">
      <c r="D659" s="18"/>
    </row>
    <row r="660" spans="4:4">
      <c r="D660" s="18"/>
    </row>
    <row r="661" spans="4:4">
      <c r="D661" s="18"/>
    </row>
    <row r="662" spans="4:4">
      <c r="D662" s="18"/>
    </row>
    <row r="663" spans="4:4">
      <c r="D663" s="18"/>
    </row>
    <row r="664" spans="4:4">
      <c r="D664" s="18"/>
    </row>
    <row r="665" spans="4:4">
      <c r="D665" s="18"/>
    </row>
    <row r="666" spans="4:4">
      <c r="D666" s="18"/>
    </row>
    <row r="667" spans="4:4">
      <c r="D667" s="18"/>
    </row>
    <row r="668" spans="4:4">
      <c r="D668" s="18"/>
    </row>
    <row r="669" spans="4:4">
      <c r="D669" s="18"/>
    </row>
    <row r="670" spans="4:4">
      <c r="D670" s="18"/>
    </row>
    <row r="671" spans="4:4">
      <c r="D671" s="18"/>
    </row>
    <row r="672" spans="4:4">
      <c r="D672" s="18"/>
    </row>
    <row r="673" spans="4:4">
      <c r="D673" s="1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Sheet1</vt:lpstr>
      <vt:lpstr>VLOOKUP</vt:lpstr>
      <vt:lpstr>Trim1</vt:lpstr>
      <vt:lpstr>HLOOKUP</vt:lpstr>
      <vt:lpstr>Index Match</vt:lpstr>
      <vt:lpstr>RangeLookup</vt:lpstr>
      <vt:lpstr>Lookup Table</vt:lpstr>
      <vt:lpstr>Bonus Plan</vt:lpstr>
      <vt:lpstr>Plan 2</vt:lpstr>
      <vt:lpstr>SUMIF</vt:lpstr>
      <vt:lpstr>SUMIFS</vt:lpstr>
      <vt:lpstr>ProductTable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USTURKO</cp:lastModifiedBy>
  <dcterms:created xsi:type="dcterms:W3CDTF">2009-10-29T10:22:50Z</dcterms:created>
  <dcterms:modified xsi:type="dcterms:W3CDTF">2011-04-25T16:51:45Z</dcterms:modified>
</cp:coreProperties>
</file>